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199" i="6"/>
  <c r="J200" s="1"/>
  <c r="H199"/>
  <c r="G199"/>
  <c r="J197"/>
  <c r="H197"/>
  <c r="G197"/>
  <c r="J194"/>
  <c r="I194"/>
  <c r="I197" s="1"/>
  <c r="I199" s="1"/>
  <c r="G194"/>
  <c r="H191"/>
  <c r="H194" s="1"/>
  <c r="J190"/>
  <c r="G190"/>
  <c r="H189"/>
  <c r="H190" s="1"/>
  <c r="J188"/>
  <c r="G188"/>
  <c r="H187"/>
  <c r="H188" s="1"/>
  <c r="H186"/>
  <c r="J185"/>
  <c r="G185"/>
  <c r="H184"/>
  <c r="H185" s="1"/>
  <c r="J183"/>
  <c r="G183"/>
  <c r="H182"/>
  <c r="H181"/>
  <c r="H183" s="1"/>
  <c r="J180"/>
  <c r="G180"/>
  <c r="H179"/>
  <c r="H180" s="1"/>
  <c r="K178"/>
  <c r="K200" s="1"/>
  <c r="J178"/>
  <c r="I178"/>
  <c r="G178"/>
  <c r="H177"/>
  <c r="H176"/>
  <c r="H175"/>
  <c r="H174"/>
  <c r="H178" s="1"/>
  <c r="J173"/>
  <c r="G173"/>
  <c r="H172"/>
  <c r="H173" s="1"/>
  <c r="K171"/>
  <c r="J171"/>
  <c r="I171"/>
  <c r="I173" s="1"/>
  <c r="G171"/>
  <c r="H170"/>
  <c r="H169"/>
  <c r="H168"/>
  <c r="H167"/>
  <c r="H166"/>
  <c r="H165"/>
  <c r="H164"/>
  <c r="H163"/>
  <c r="H162"/>
  <c r="H171" s="1"/>
  <c r="J161"/>
  <c r="G161"/>
  <c r="H160"/>
  <c r="H161" s="1"/>
  <c r="K159"/>
  <c r="J159"/>
  <c r="G159"/>
  <c r="H158"/>
  <c r="H157"/>
  <c r="H156"/>
  <c r="H159" s="1"/>
  <c r="K155"/>
  <c r="J155"/>
  <c r="I155"/>
  <c r="I159" s="1"/>
  <c r="I161" s="1"/>
  <c r="G155"/>
  <c r="G200" s="1"/>
  <c r="H154"/>
  <c r="H155" s="1"/>
  <c r="H153"/>
  <c r="J147"/>
  <c r="I147"/>
  <c r="H147"/>
  <c r="G147"/>
  <c r="K145"/>
  <c r="K148" s="1"/>
  <c r="J145"/>
  <c r="J148" s="1"/>
  <c r="E10" s="1"/>
  <c r="H145"/>
  <c r="H148" s="1"/>
  <c r="F10" s="1"/>
  <c r="G145"/>
  <c r="G148" s="1"/>
  <c r="D10" s="1"/>
  <c r="K137"/>
  <c r="J136"/>
  <c r="G136"/>
  <c r="H135"/>
  <c r="H136" s="1"/>
  <c r="H134"/>
  <c r="J133"/>
  <c r="G133"/>
  <c r="H132"/>
  <c r="H133" s="1"/>
  <c r="K131"/>
  <c r="J131"/>
  <c r="J137" s="1"/>
  <c r="E9" s="1"/>
  <c r="I131"/>
  <c r="G131"/>
  <c r="G137" s="1"/>
  <c r="D9" s="1"/>
  <c r="H130"/>
  <c r="H131" s="1"/>
  <c r="J124"/>
  <c r="G124"/>
  <c r="H123"/>
  <c r="H124" s="1"/>
  <c r="H125" s="1"/>
  <c r="F8" s="1"/>
  <c r="J122"/>
  <c r="J125" s="1"/>
  <c r="E8" s="1"/>
  <c r="G122"/>
  <c r="H121"/>
  <c r="H122" s="1"/>
  <c r="J120"/>
  <c r="G120"/>
  <c r="H119"/>
  <c r="H118"/>
  <c r="H120" s="1"/>
  <c r="K117"/>
  <c r="K125" s="1"/>
  <c r="J117"/>
  <c r="G117"/>
  <c r="H116"/>
  <c r="H117" s="1"/>
  <c r="H115"/>
  <c r="K114"/>
  <c r="J114"/>
  <c r="H114"/>
  <c r="G114"/>
  <c r="J112"/>
  <c r="I112"/>
  <c r="G112"/>
  <c r="G125" s="1"/>
  <c r="D8" s="1"/>
  <c r="H111"/>
  <c r="H110"/>
  <c r="H112" s="1"/>
  <c r="J102"/>
  <c r="J103" s="1"/>
  <c r="E7" s="1"/>
  <c r="I102"/>
  <c r="G102"/>
  <c r="H101"/>
  <c r="H100"/>
  <c r="H99"/>
  <c r="H98"/>
  <c r="H97"/>
  <c r="H102" s="1"/>
  <c r="J96"/>
  <c r="G96"/>
  <c r="G103" s="1"/>
  <c r="D7" s="1"/>
  <c r="H95"/>
  <c r="H96" s="1"/>
  <c r="J94"/>
  <c r="G94"/>
  <c r="H93"/>
  <c r="H92"/>
  <c r="H91"/>
  <c r="H94" s="1"/>
  <c r="H90"/>
  <c r="J89"/>
  <c r="I89"/>
  <c r="I94" s="1"/>
  <c r="G89"/>
  <c r="H88"/>
  <c r="H87"/>
  <c r="H86"/>
  <c r="H85"/>
  <c r="H83"/>
  <c r="H82"/>
  <c r="H81"/>
  <c r="H80"/>
  <c r="H89" s="1"/>
  <c r="J79"/>
  <c r="I79"/>
  <c r="G79"/>
  <c r="H78"/>
  <c r="H79" s="1"/>
  <c r="H77"/>
  <c r="J76"/>
  <c r="H76"/>
  <c r="G76"/>
  <c r="K74"/>
  <c r="K103" s="1"/>
  <c r="J74"/>
  <c r="I74"/>
  <c r="I76" s="1"/>
  <c r="G74"/>
  <c r="H73"/>
  <c r="H71"/>
  <c r="H70"/>
  <c r="H74" s="1"/>
  <c r="J69"/>
  <c r="H69"/>
  <c r="G69"/>
  <c r="K66"/>
  <c r="K79" s="1"/>
  <c r="J66"/>
  <c r="I66"/>
  <c r="G66"/>
  <c r="H61"/>
  <c r="H66" s="1"/>
  <c r="J60"/>
  <c r="I60"/>
  <c r="G60"/>
  <c r="H59"/>
  <c r="H60" s="1"/>
  <c r="K58"/>
  <c r="J58"/>
  <c r="H58"/>
  <c r="G58"/>
  <c r="I56"/>
  <c r="I55"/>
  <c r="I58" s="1"/>
  <c r="K48"/>
  <c r="J48"/>
  <c r="G48"/>
  <c r="I47"/>
  <c r="H47"/>
  <c r="I46"/>
  <c r="H46"/>
  <c r="I44"/>
  <c r="H44"/>
  <c r="I43"/>
  <c r="I48" s="1"/>
  <c r="H43"/>
  <c r="H42"/>
  <c r="H48" s="1"/>
  <c r="K41"/>
  <c r="J41"/>
  <c r="I41"/>
  <c r="H41"/>
  <c r="G41"/>
  <c r="H40"/>
  <c r="H37"/>
  <c r="J36"/>
  <c r="I36"/>
  <c r="G36"/>
  <c r="H35"/>
  <c r="H34"/>
  <c r="H32"/>
  <c r="H36" s="1"/>
  <c r="H31"/>
  <c r="J30"/>
  <c r="I30"/>
  <c r="H30"/>
  <c r="G30"/>
  <c r="K27"/>
  <c r="J27"/>
  <c r="I27"/>
  <c r="H27"/>
  <c r="H103" s="1"/>
  <c r="F7" s="1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J40" s="1"/>
  <c r="E8" s="1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J201" i="6" l="1"/>
  <c r="J203" s="1"/>
  <c r="E11"/>
  <c r="E12" s="1"/>
  <c r="E13" s="1"/>
  <c r="H137"/>
  <c r="F9" s="1"/>
  <c r="H200"/>
  <c r="G201"/>
  <c r="G203" s="1"/>
  <c r="D11"/>
  <c r="D12" s="1"/>
  <c r="I117"/>
  <c r="K203"/>
  <c r="K89"/>
  <c r="I96"/>
  <c r="I103" s="1"/>
  <c r="G7" s="1"/>
  <c r="G12" s="1"/>
  <c r="I114"/>
  <c r="I180"/>
  <c r="I133"/>
  <c r="I136" s="1"/>
  <c r="H41" i="5"/>
  <c r="F4"/>
  <c r="F9" s="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I122" i="6" l="1"/>
  <c r="I124" s="1"/>
  <c r="I120"/>
  <c r="F11"/>
  <c r="F12" s="1"/>
  <c r="F13" s="1"/>
  <c r="H201"/>
  <c r="I185"/>
  <c r="I188" s="1"/>
  <c r="I190" s="1"/>
  <c r="I183"/>
  <c r="J25" i="4"/>
  <c r="J46" s="1"/>
  <c r="I25"/>
  <c r="G7" s="1"/>
  <c r="G12" s="1"/>
  <c r="H24"/>
  <c r="H25" s="1"/>
  <c r="E7"/>
  <c r="E12" s="1"/>
  <c r="D7"/>
  <c r="D12" s="1"/>
  <c r="G46"/>
  <c r="H202" i="6" l="1"/>
  <c r="H203" s="1"/>
  <c r="H46" i="4"/>
  <c r="F7"/>
  <c r="F12" s="1"/>
</calcChain>
</file>

<file path=xl/sharedStrings.xml><?xml version="1.0" encoding="utf-8"?>
<sst xmlns="http://schemas.openxmlformats.org/spreadsheetml/2006/main" count="520" uniqueCount="160">
  <si>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</si>
  <si>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</si>
  <si>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</si>
  <si>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</si>
  <si>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</si>
  <si>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</si>
  <si>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</si>
  <si>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</si>
  <si>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</si>
  <si>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</si>
  <si>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</si>
  <si>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</si>
  <si>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</si>
  <si>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</si>
  <si>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</si>
  <si>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</si>
  <si>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</si>
  <si>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</si>
  <si>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</si>
  <si>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</si>
  <si>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</si>
  <si>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</si>
  <si>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</si>
  <si>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</si>
  <si>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</si>
  <si>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</si>
  <si>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</si>
  <si>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</si>
  <si>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</si>
  <si>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</si>
  <si>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</si>
  <si>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</si>
  <si>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</si>
  <si>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</si>
  <si>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</si>
  <si>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</si>
  <si>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</si>
  <si>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</si>
  <si>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</si>
  <si>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</si>
  <si>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</si>
  <si>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на 04.10.2021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</si>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</sst>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1" applyFont="1" applyAlignment="1">
      <alignment horizontal="center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6" fillId="6" borderId="1" xfId="1" applyFont="1" applyFill="1" applyBorder="1" applyAlignment="1">
      <alignment vertical="top" readingOrder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left" vertical="top" readingOrder="1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6" fillId="6" borderId="4" xfId="1" applyFont="1" applyFill="1" applyBorder="1" applyAlignment="1">
      <alignment horizontal="left" vertical="top" wrapText="1" readingOrder="1"/>
    </xf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6" fillId="7" borderId="2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top" wrapText="1" readingOrder="1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7" fillId="2" borderId="14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7" fillId="7" borderId="2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>
      <alignment horizontal="right" vertical="center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/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14" fontId="3" fillId="0" borderId="0" xfId="1" applyNumberFormat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tabSelected="1" topLeftCell="A10" workbookViewId="0">
      <selection activeCell="M31" sqref="M31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5"/>
      <c r="G1" s="156" t="s">
        <v>59</v>
      </c>
    </row>
    <row r="2" spans="1:11">
      <c r="F2" s="156"/>
      <c r="G2" s="156" t="s">
        <v>60</v>
      </c>
      <c r="H2" s="4"/>
      <c r="I2" s="4"/>
      <c r="J2" s="4"/>
    </row>
    <row r="3" spans="1:11">
      <c r="F3" s="155"/>
      <c r="G3" s="156" t="s">
        <v>61</v>
      </c>
      <c r="H3" s="4"/>
      <c r="I3" s="4"/>
      <c r="J3" s="4"/>
    </row>
    <row r="4" spans="1:11">
      <c r="A4" s="1"/>
      <c r="B4" s="1"/>
      <c r="C4" s="462" t="s">
        <v>62</v>
      </c>
      <c r="D4" s="462"/>
      <c r="E4" s="462"/>
      <c r="F4" s="462"/>
      <c r="G4" s="462"/>
    </row>
    <row r="5" spans="1:11">
      <c r="A5" s="1"/>
      <c r="B5" s="1"/>
      <c r="E5" s="2" t="s">
        <v>41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949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G125</f>
        <v>9</v>
      </c>
      <c r="E8" s="7">
        <f>J125</f>
        <v>131</v>
      </c>
      <c r="F8" s="7">
        <f>H125</f>
        <v>25</v>
      </c>
      <c r="G8" s="8">
        <v>0</v>
      </c>
      <c r="I8" s="1"/>
    </row>
    <row r="9" spans="1:11" ht="22.15" customHeight="1">
      <c r="C9" s="6" t="s">
        <v>8</v>
      </c>
      <c r="D9" s="7">
        <f>G137</f>
        <v>4</v>
      </c>
      <c r="E9" s="7">
        <f>J137</f>
        <v>59</v>
      </c>
      <c r="F9" s="7">
        <f>H137</f>
        <v>10</v>
      </c>
      <c r="G9" s="8">
        <v>0</v>
      </c>
    </row>
    <row r="10" spans="1:11" ht="15.75">
      <c r="C10" s="6" t="s">
        <v>9</v>
      </c>
      <c r="D10" s="7">
        <f>G148</f>
        <v>4</v>
      </c>
      <c r="E10" s="7">
        <f>J148</f>
        <v>63</v>
      </c>
      <c r="F10" s="7">
        <f>H148</f>
        <v>6</v>
      </c>
      <c r="G10" s="8">
        <v>0</v>
      </c>
    </row>
    <row r="11" spans="1:11" ht="31.5">
      <c r="C11" s="6" t="s">
        <v>10</v>
      </c>
      <c r="D11" s="7">
        <f>G200</f>
        <v>31</v>
      </c>
      <c r="E11" s="7">
        <f>J200</f>
        <v>485</v>
      </c>
      <c r="F11" s="7">
        <f>H200</f>
        <v>104</v>
      </c>
      <c r="G11" s="8">
        <v>0</v>
      </c>
    </row>
    <row r="12" spans="1:11" ht="31.5" customHeight="1">
      <c r="C12" s="5" t="s">
        <v>11</v>
      </c>
      <c r="D12" s="9">
        <f>SUM(D7:D11)</f>
        <v>116</v>
      </c>
      <c r="E12" s="9">
        <f>SUM(E7:E11)</f>
        <v>1687</v>
      </c>
      <c r="F12" s="9">
        <f>SUM(F7:F11)</f>
        <v>326</v>
      </c>
      <c r="G12" s="5">
        <f>SUM(G7:G11)</f>
        <v>83</v>
      </c>
    </row>
    <row r="13" spans="1:11" ht="13.15" customHeight="1">
      <c r="A13" s="10"/>
      <c r="B13" s="10"/>
      <c r="C13" s="11" t="s">
        <v>63</v>
      </c>
      <c r="D13" s="12"/>
      <c r="E13" s="157">
        <f>E14-E12</f>
        <v>-85</v>
      </c>
      <c r="F13" s="158">
        <f>F14-F12</f>
        <v>7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48" t="s">
        <v>12</v>
      </c>
      <c r="B16" s="448" t="s">
        <v>13</v>
      </c>
      <c r="C16" s="448" t="s">
        <v>14</v>
      </c>
      <c r="D16" s="448" t="s">
        <v>15</v>
      </c>
      <c r="E16" s="448" t="s">
        <v>16</v>
      </c>
      <c r="F16" s="448" t="s">
        <v>17</v>
      </c>
      <c r="G16" s="448" t="s">
        <v>18</v>
      </c>
      <c r="H16" s="15" t="s">
        <v>19</v>
      </c>
      <c r="I16" s="448" t="s">
        <v>20</v>
      </c>
      <c r="J16" s="16" t="s">
        <v>21</v>
      </c>
      <c r="K16" s="159" t="s">
        <v>64</v>
      </c>
    </row>
    <row r="17" spans="1:14" ht="12" customHeight="1">
      <c r="A17" s="449"/>
      <c r="B17" s="449"/>
      <c r="C17" s="449"/>
      <c r="D17" s="449"/>
      <c r="E17" s="449"/>
      <c r="F17" s="449"/>
      <c r="G17" s="449"/>
      <c r="H17" s="17" t="s">
        <v>22</v>
      </c>
      <c r="I17" s="449"/>
      <c r="J17" s="17" t="s">
        <v>22</v>
      </c>
      <c r="K17" s="160"/>
      <c r="M17" s="161"/>
      <c r="N17" s="161"/>
    </row>
    <row r="18" spans="1:14">
      <c r="A18" s="450" t="s">
        <v>23</v>
      </c>
      <c r="B18" s="451"/>
      <c r="C18" s="451"/>
      <c r="D18" s="451"/>
      <c r="E18" s="451"/>
      <c r="F18" s="451"/>
      <c r="G18" s="451"/>
      <c r="H18" s="451"/>
      <c r="I18" s="451"/>
      <c r="J18" s="452"/>
      <c r="M18" s="161"/>
      <c r="N18" s="161"/>
    </row>
    <row r="19" spans="1:14" ht="13.15" customHeight="1">
      <c r="A19" s="453" t="s">
        <v>65</v>
      </c>
      <c r="B19" s="456">
        <v>1</v>
      </c>
      <c r="C19" s="456" t="s">
        <v>66</v>
      </c>
      <c r="D19" s="162">
        <v>1</v>
      </c>
      <c r="E19" s="162">
        <v>36</v>
      </c>
      <c r="F19" s="163">
        <v>1</v>
      </c>
      <c r="G19" s="164">
        <v>1</v>
      </c>
      <c r="H19" s="165">
        <v>1</v>
      </c>
      <c r="I19" s="163">
        <v>1</v>
      </c>
      <c r="J19" s="166">
        <v>15</v>
      </c>
      <c r="K19" s="2">
        <v>1</v>
      </c>
      <c r="L19" s="2" t="s">
        <v>29</v>
      </c>
      <c r="M19" s="161"/>
      <c r="N19" s="161"/>
    </row>
    <row r="20" spans="1:14" ht="13.15" customHeight="1">
      <c r="A20" s="454"/>
      <c r="B20" s="457"/>
      <c r="C20" s="459"/>
      <c r="D20" s="167">
        <v>1</v>
      </c>
      <c r="E20" s="167">
        <v>36</v>
      </c>
      <c r="F20" s="168">
        <v>1</v>
      </c>
      <c r="G20" s="169">
        <v>1</v>
      </c>
      <c r="H20" s="170">
        <v>1</v>
      </c>
      <c r="I20" s="168">
        <v>1</v>
      </c>
      <c r="J20" s="171">
        <v>14</v>
      </c>
      <c r="K20" s="2">
        <v>1</v>
      </c>
      <c r="L20" s="2" t="s">
        <v>30</v>
      </c>
      <c r="M20" s="172"/>
      <c r="N20" s="172"/>
    </row>
    <row r="21" spans="1:14" ht="13.15" customHeight="1">
      <c r="A21" s="454"/>
      <c r="B21" s="457"/>
      <c r="C21" s="459"/>
      <c r="D21" s="167">
        <v>1</v>
      </c>
      <c r="E21" s="167">
        <v>36</v>
      </c>
      <c r="F21" s="168">
        <v>1</v>
      </c>
      <c r="G21" s="169">
        <v>1</v>
      </c>
      <c r="H21" s="170">
        <v>1</v>
      </c>
      <c r="I21" s="168">
        <v>1</v>
      </c>
      <c r="J21" s="171">
        <v>14</v>
      </c>
      <c r="K21" s="2">
        <v>1</v>
      </c>
      <c r="L21" s="2" t="s">
        <v>31</v>
      </c>
      <c r="M21" s="172"/>
      <c r="N21" s="172"/>
    </row>
    <row r="22" spans="1:14" ht="13.15" customHeight="1">
      <c r="A22" s="454"/>
      <c r="B22" s="457"/>
      <c r="C22" s="459"/>
      <c r="D22" s="167">
        <v>1</v>
      </c>
      <c r="E22" s="167">
        <v>36</v>
      </c>
      <c r="F22" s="168">
        <v>1</v>
      </c>
      <c r="G22" s="169">
        <v>1</v>
      </c>
      <c r="H22" s="170">
        <v>1</v>
      </c>
      <c r="I22" s="168">
        <v>1</v>
      </c>
      <c r="J22" s="171">
        <v>15</v>
      </c>
      <c r="K22" s="2">
        <v>1</v>
      </c>
      <c r="L22" s="2" t="s">
        <v>44</v>
      </c>
      <c r="M22" s="172"/>
      <c r="N22" s="172"/>
    </row>
    <row r="23" spans="1:14" ht="13.15" customHeight="1">
      <c r="A23" s="454"/>
      <c r="B23" s="457"/>
      <c r="C23" s="459"/>
      <c r="D23" s="167">
        <v>1</v>
      </c>
      <c r="E23" s="167">
        <v>36</v>
      </c>
      <c r="F23" s="168">
        <v>1</v>
      </c>
      <c r="G23" s="169">
        <v>1</v>
      </c>
      <c r="H23" s="170">
        <v>1</v>
      </c>
      <c r="I23" s="168">
        <v>1</v>
      </c>
      <c r="J23" s="171">
        <v>10</v>
      </c>
      <c r="K23" s="2">
        <v>1</v>
      </c>
      <c r="L23" s="2" t="s">
        <v>53</v>
      </c>
      <c r="M23" s="172"/>
      <c r="N23" s="172"/>
    </row>
    <row r="24" spans="1:14" ht="13.15" customHeight="1">
      <c r="A24" s="455"/>
      <c r="B24" s="458"/>
      <c r="C24" s="459"/>
      <c r="D24" s="173">
        <v>1</v>
      </c>
      <c r="E24" s="173">
        <v>36</v>
      </c>
      <c r="F24" s="174">
        <v>1</v>
      </c>
      <c r="G24" s="175">
        <v>1</v>
      </c>
      <c r="H24" s="176">
        <v>1</v>
      </c>
      <c r="I24" s="174">
        <v>1</v>
      </c>
      <c r="J24" s="177">
        <v>14</v>
      </c>
      <c r="K24" s="2">
        <v>2</v>
      </c>
      <c r="L24" s="2" t="s">
        <v>54</v>
      </c>
      <c r="M24" s="172"/>
      <c r="N24" s="172"/>
    </row>
    <row r="25" spans="1:14" ht="13.15" customHeight="1">
      <c r="A25" s="453" t="s">
        <v>67</v>
      </c>
      <c r="B25" s="459" t="s">
        <v>159</v>
      </c>
      <c r="C25" s="459"/>
      <c r="D25" s="178">
        <v>1</v>
      </c>
      <c r="E25" s="178">
        <v>32</v>
      </c>
      <c r="F25" s="179">
        <v>1</v>
      </c>
      <c r="G25" s="180">
        <v>1</v>
      </c>
      <c r="H25" s="181">
        <v>1</v>
      </c>
      <c r="I25" s="179">
        <v>1</v>
      </c>
      <c r="J25" s="182">
        <v>15</v>
      </c>
      <c r="L25" s="2" t="s">
        <v>68</v>
      </c>
      <c r="M25" s="172"/>
      <c r="N25" s="172"/>
    </row>
    <row r="26" spans="1:14" ht="13.15" customHeight="1">
      <c r="A26" s="460"/>
      <c r="B26" s="461"/>
      <c r="C26" s="459"/>
      <c r="D26" s="173">
        <v>1</v>
      </c>
      <c r="E26" s="173">
        <v>32</v>
      </c>
      <c r="F26" s="174">
        <v>1</v>
      </c>
      <c r="G26" s="175">
        <v>1</v>
      </c>
      <c r="H26" s="176">
        <v>1</v>
      </c>
      <c r="I26" s="174">
        <v>1</v>
      </c>
      <c r="J26" s="177">
        <v>15</v>
      </c>
      <c r="L26" s="2" t="s">
        <v>69</v>
      </c>
      <c r="M26" s="172"/>
      <c r="N26" s="172"/>
    </row>
    <row r="27" spans="1:14">
      <c r="A27" s="183"/>
      <c r="B27" s="26"/>
      <c r="C27" s="27"/>
      <c r="D27" s="28"/>
      <c r="E27" s="29"/>
      <c r="F27" s="30" t="s">
        <v>26</v>
      </c>
      <c r="G27" s="184">
        <f>SUM(G19:G26)</f>
        <v>8</v>
      </c>
      <c r="H27" s="32">
        <f>SUM(H19:H26)</f>
        <v>8</v>
      </c>
      <c r="I27" s="185">
        <f>SUM(I19:I26)</f>
        <v>8</v>
      </c>
      <c r="J27" s="34">
        <f>SUM(J19:J26)</f>
        <v>112</v>
      </c>
      <c r="K27" s="186">
        <f>SUM(K19:K26)</f>
        <v>7</v>
      </c>
      <c r="M27" s="161"/>
      <c r="N27" s="161"/>
    </row>
    <row r="28" spans="1:14">
      <c r="A28" s="475" t="s">
        <v>70</v>
      </c>
      <c r="B28" s="476">
        <v>3</v>
      </c>
      <c r="C28" s="456" t="s">
        <v>66</v>
      </c>
      <c r="D28" s="187" t="s">
        <v>71</v>
      </c>
      <c r="E28" s="187" t="s">
        <v>72</v>
      </c>
      <c r="F28" s="36">
        <v>4</v>
      </c>
      <c r="G28" s="37">
        <v>1</v>
      </c>
      <c r="H28" s="165">
        <v>4</v>
      </c>
      <c r="I28" s="188">
        <v>4</v>
      </c>
      <c r="J28" s="36">
        <v>15</v>
      </c>
      <c r="L28" s="2" t="s">
        <v>29</v>
      </c>
      <c r="M28" s="161"/>
      <c r="N28" s="161"/>
    </row>
    <row r="29" spans="1:14">
      <c r="A29" s="475"/>
      <c r="B29" s="477"/>
      <c r="C29" s="461"/>
      <c r="D29" s="189">
        <v>3</v>
      </c>
      <c r="E29" s="189">
        <v>144</v>
      </c>
      <c r="F29" s="189">
        <v>4</v>
      </c>
      <c r="G29" s="190">
        <v>1</v>
      </c>
      <c r="H29" s="176">
        <v>4</v>
      </c>
      <c r="I29" s="191">
        <v>4</v>
      </c>
      <c r="J29" s="189">
        <v>15</v>
      </c>
      <c r="L29" s="2" t="s">
        <v>30</v>
      </c>
      <c r="M29" s="161"/>
      <c r="N29" s="161"/>
    </row>
    <row r="30" spans="1:14">
      <c r="A30" s="183"/>
      <c r="B30" s="47"/>
      <c r="C30" s="47"/>
      <c r="D30" s="192"/>
      <c r="E30" s="193"/>
      <c r="F30" s="194" t="s">
        <v>26</v>
      </c>
      <c r="G30" s="195">
        <f>SUM(G28:G29)</f>
        <v>2</v>
      </c>
      <c r="H30" s="195">
        <f>SUM(H28:H29)</f>
        <v>8</v>
      </c>
      <c r="I30" s="196">
        <f>SUM(I28:I29)</f>
        <v>8</v>
      </c>
      <c r="J30" s="34">
        <f>SUM(J28:J29)</f>
        <v>30</v>
      </c>
      <c r="K30" s="197"/>
      <c r="L30" s="14"/>
      <c r="M30" s="172"/>
      <c r="N30" s="161"/>
    </row>
    <row r="31" spans="1:14">
      <c r="A31" s="478" t="s">
        <v>73</v>
      </c>
      <c r="B31" s="481">
        <v>4</v>
      </c>
      <c r="C31" s="484" t="s">
        <v>25</v>
      </c>
      <c r="D31" s="35">
        <v>2</v>
      </c>
      <c r="E31" s="35">
        <v>144</v>
      </c>
      <c r="F31" s="198">
        <v>4</v>
      </c>
      <c r="G31" s="199">
        <v>1</v>
      </c>
      <c r="H31" s="200">
        <f>F31*G31</f>
        <v>4</v>
      </c>
      <c r="I31" s="198">
        <v>4</v>
      </c>
      <c r="J31" s="36">
        <v>15</v>
      </c>
      <c r="L31" s="2" t="s">
        <v>29</v>
      </c>
      <c r="M31" s="172"/>
      <c r="N31" s="161"/>
    </row>
    <row r="32" spans="1:14">
      <c r="A32" s="479"/>
      <c r="B32" s="482"/>
      <c r="C32" s="485"/>
      <c r="D32" s="39">
        <v>2</v>
      </c>
      <c r="E32" s="39">
        <v>144</v>
      </c>
      <c r="F32" s="201">
        <v>4</v>
      </c>
      <c r="G32" s="202">
        <v>1</v>
      </c>
      <c r="H32" s="203">
        <f>F32*G32</f>
        <v>4</v>
      </c>
      <c r="I32" s="201">
        <v>4</v>
      </c>
      <c r="J32" s="40">
        <v>15</v>
      </c>
      <c r="L32" s="2" t="s">
        <v>30</v>
      </c>
      <c r="M32" s="172"/>
      <c r="N32" s="161"/>
    </row>
    <row r="33" spans="1:14">
      <c r="A33" s="479"/>
      <c r="B33" s="482"/>
      <c r="C33" s="485"/>
      <c r="D33" s="39">
        <v>4</v>
      </c>
      <c r="E33" s="39">
        <v>144</v>
      </c>
      <c r="F33" s="201">
        <v>4</v>
      </c>
      <c r="G33" s="202">
        <v>1</v>
      </c>
      <c r="H33" s="203">
        <v>4</v>
      </c>
      <c r="I33" s="201">
        <v>4</v>
      </c>
      <c r="J33" s="40">
        <v>12</v>
      </c>
      <c r="L33" s="2" t="s">
        <v>31</v>
      </c>
      <c r="M33" s="172"/>
      <c r="N33" s="161"/>
    </row>
    <row r="34" spans="1:14">
      <c r="A34" s="480"/>
      <c r="B34" s="483"/>
      <c r="C34" s="485"/>
      <c r="D34" s="177">
        <v>1</v>
      </c>
      <c r="E34" s="204">
        <v>144</v>
      </c>
      <c r="F34" s="204">
        <v>4</v>
      </c>
      <c r="G34" s="205">
        <v>1</v>
      </c>
      <c r="H34" s="205">
        <f>F34*G34</f>
        <v>4</v>
      </c>
      <c r="I34" s="206">
        <v>4</v>
      </c>
      <c r="J34" s="177">
        <v>11</v>
      </c>
      <c r="K34" s="197"/>
      <c r="L34" s="2" t="s">
        <v>44</v>
      </c>
      <c r="M34" s="172"/>
      <c r="N34" s="161"/>
    </row>
    <row r="35" spans="1:14">
      <c r="A35" s="207" t="s">
        <v>74</v>
      </c>
      <c r="B35" s="208">
        <v>1</v>
      </c>
      <c r="C35" s="486"/>
      <c r="D35" s="209">
        <v>1</v>
      </c>
      <c r="E35" s="210">
        <v>72</v>
      </c>
      <c r="F35" s="210">
        <v>2</v>
      </c>
      <c r="G35" s="211">
        <v>1</v>
      </c>
      <c r="H35" s="211">
        <f>F35*G35</f>
        <v>2</v>
      </c>
      <c r="I35" s="212">
        <v>2</v>
      </c>
      <c r="J35" s="209">
        <v>10</v>
      </c>
      <c r="K35" s="197"/>
      <c r="L35" s="2" t="s">
        <v>53</v>
      </c>
      <c r="M35" s="161"/>
      <c r="N35" s="161"/>
    </row>
    <row r="36" spans="1:14">
      <c r="A36" s="213"/>
      <c r="B36" s="47"/>
      <c r="C36" s="27"/>
      <c r="D36" s="192"/>
      <c r="E36" s="193"/>
      <c r="F36" s="194" t="s">
        <v>26</v>
      </c>
      <c r="G36" s="195">
        <f>SUM(G31:G35)</f>
        <v>5</v>
      </c>
      <c r="H36" s="195">
        <f>SUM(H31:H35)</f>
        <v>18</v>
      </c>
      <c r="I36" s="196">
        <f>SUM(I31:I35)</f>
        <v>18</v>
      </c>
      <c r="J36" s="34">
        <f>SUM(J31:J35)</f>
        <v>63</v>
      </c>
      <c r="K36" s="197"/>
      <c r="L36" s="14"/>
      <c r="M36" s="172"/>
      <c r="N36" s="161"/>
    </row>
    <row r="37" spans="1:14">
      <c r="A37" s="463" t="s">
        <v>75</v>
      </c>
      <c r="B37" s="466">
        <v>3</v>
      </c>
      <c r="C37" s="466" t="s">
        <v>76</v>
      </c>
      <c r="D37" s="214">
        <v>2</v>
      </c>
      <c r="E37" s="55">
        <v>144</v>
      </c>
      <c r="F37" s="215">
        <v>4</v>
      </c>
      <c r="G37" s="216">
        <v>1</v>
      </c>
      <c r="H37" s="216">
        <f>F37*G37</f>
        <v>4</v>
      </c>
      <c r="I37" s="217"/>
      <c r="J37" s="215">
        <v>13</v>
      </c>
      <c r="L37" s="2" t="s">
        <v>29</v>
      </c>
      <c r="M37" s="172"/>
      <c r="N37" s="161"/>
    </row>
    <row r="38" spans="1:14">
      <c r="A38" s="464"/>
      <c r="B38" s="467"/>
      <c r="C38" s="467"/>
      <c r="D38" s="58">
        <v>3</v>
      </c>
      <c r="E38" s="58">
        <v>72</v>
      </c>
      <c r="F38" s="218">
        <v>2</v>
      </c>
      <c r="G38" s="219">
        <v>1</v>
      </c>
      <c r="H38" s="219">
        <v>2</v>
      </c>
      <c r="I38" s="220"/>
      <c r="J38" s="218">
        <v>11</v>
      </c>
      <c r="K38" s="2">
        <v>1</v>
      </c>
      <c r="L38" s="2" t="s">
        <v>30</v>
      </c>
      <c r="M38" s="172"/>
      <c r="N38" s="161"/>
    </row>
    <row r="39" spans="1:14">
      <c r="A39" s="464"/>
      <c r="B39" s="467"/>
      <c r="C39" s="467"/>
      <c r="D39" s="58">
        <v>1</v>
      </c>
      <c r="E39" s="58">
        <v>72</v>
      </c>
      <c r="F39" s="218">
        <v>2</v>
      </c>
      <c r="G39" s="219">
        <v>1</v>
      </c>
      <c r="H39" s="219">
        <v>2</v>
      </c>
      <c r="I39" s="220"/>
      <c r="J39" s="218">
        <v>15</v>
      </c>
      <c r="L39" s="2" t="s">
        <v>31</v>
      </c>
      <c r="M39" s="172"/>
      <c r="N39" s="161"/>
    </row>
    <row r="40" spans="1:14" ht="12" customHeight="1">
      <c r="A40" s="465"/>
      <c r="B40" s="467"/>
      <c r="C40" s="467"/>
      <c r="D40" s="61">
        <v>1</v>
      </c>
      <c r="E40" s="61">
        <v>72</v>
      </c>
      <c r="F40" s="221">
        <v>2</v>
      </c>
      <c r="G40" s="222">
        <v>1</v>
      </c>
      <c r="H40" s="222">
        <f>F40*G40</f>
        <v>2</v>
      </c>
      <c r="I40" s="223"/>
      <c r="J40" s="221">
        <v>15</v>
      </c>
      <c r="L40" s="2" t="s">
        <v>44</v>
      </c>
      <c r="M40" s="161"/>
      <c r="N40" s="161"/>
    </row>
    <row r="41" spans="1:14">
      <c r="A41" s="183"/>
      <c r="B41" s="27"/>
      <c r="C41" s="27"/>
      <c r="D41" s="192"/>
      <c r="E41" s="193"/>
      <c r="F41" s="194" t="s">
        <v>26</v>
      </c>
      <c r="G41" s="195">
        <f>SUM(G37:G40)</f>
        <v>4</v>
      </c>
      <c r="H41" s="195">
        <f>SUM(H37:H40)</f>
        <v>10</v>
      </c>
      <c r="I41" s="196">
        <f>SUM(I40:I40)</f>
        <v>0</v>
      </c>
      <c r="J41" s="34">
        <f>SUM(J37:J40)</f>
        <v>54</v>
      </c>
      <c r="K41" s="197">
        <f>SUM(K40:K40)</f>
        <v>0</v>
      </c>
      <c r="N41" s="161"/>
    </row>
    <row r="42" spans="1:14">
      <c r="A42" s="224" t="s">
        <v>77</v>
      </c>
      <c r="B42" s="225">
        <v>1</v>
      </c>
      <c r="C42" s="466" t="s">
        <v>78</v>
      </c>
      <c r="D42" s="226">
        <v>1</v>
      </c>
      <c r="E42" s="227">
        <v>72</v>
      </c>
      <c r="F42" s="227">
        <v>2</v>
      </c>
      <c r="G42" s="211">
        <v>1</v>
      </c>
      <c r="H42" s="211">
        <f>F42*G42</f>
        <v>2</v>
      </c>
      <c r="I42" s="228">
        <v>2</v>
      </c>
      <c r="J42" s="226">
        <v>15</v>
      </c>
      <c r="K42" s="229"/>
      <c r="L42" s="2" t="s">
        <v>29</v>
      </c>
      <c r="N42" s="161"/>
    </row>
    <row r="43" spans="1:14" ht="13.15" customHeight="1">
      <c r="A43" s="469" t="s">
        <v>79</v>
      </c>
      <c r="B43" s="472">
        <v>9</v>
      </c>
      <c r="C43" s="467"/>
      <c r="D43" s="35">
        <v>2</v>
      </c>
      <c r="E43" s="35">
        <v>144</v>
      </c>
      <c r="F43" s="36">
        <v>4</v>
      </c>
      <c r="G43" s="37">
        <v>1</v>
      </c>
      <c r="H43" s="230">
        <f>F43*G43</f>
        <v>4</v>
      </c>
      <c r="I43" s="230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470"/>
      <c r="B44" s="473"/>
      <c r="C44" s="467"/>
      <c r="D44" s="39">
        <v>5</v>
      </c>
      <c r="E44" s="39">
        <v>288</v>
      </c>
      <c r="F44" s="40">
        <v>8</v>
      </c>
      <c r="G44" s="41">
        <v>1</v>
      </c>
      <c r="H44" s="231">
        <f t="shared" ref="H44:I47" si="0">F44*G44</f>
        <v>8</v>
      </c>
      <c r="I44" s="231">
        <f t="shared" si="0"/>
        <v>8</v>
      </c>
      <c r="J44" s="40">
        <v>15</v>
      </c>
      <c r="L44" s="2" t="s">
        <v>31</v>
      </c>
    </row>
    <row r="45" spans="1:14">
      <c r="A45" s="470"/>
      <c r="B45" s="473"/>
      <c r="C45" s="467"/>
      <c r="D45" s="39">
        <v>8</v>
      </c>
      <c r="E45" s="39">
        <v>288</v>
      </c>
      <c r="F45" s="39">
        <v>8</v>
      </c>
      <c r="G45" s="202">
        <v>1</v>
      </c>
      <c r="H45" s="231">
        <v>8</v>
      </c>
      <c r="I45" s="231">
        <v>8</v>
      </c>
      <c r="J45" s="39">
        <v>11</v>
      </c>
      <c r="L45" s="2" t="s">
        <v>44</v>
      </c>
    </row>
    <row r="46" spans="1:14">
      <c r="A46" s="470"/>
      <c r="B46" s="473"/>
      <c r="C46" s="467"/>
      <c r="D46" s="39">
        <v>8</v>
      </c>
      <c r="E46" s="39">
        <v>288</v>
      </c>
      <c r="F46" s="39">
        <v>8</v>
      </c>
      <c r="G46" s="202">
        <v>1</v>
      </c>
      <c r="H46" s="231">
        <f t="shared" si="0"/>
        <v>8</v>
      </c>
      <c r="I46" s="231">
        <f t="shared" si="0"/>
        <v>8</v>
      </c>
      <c r="J46" s="39">
        <v>13</v>
      </c>
      <c r="L46" s="2" t="s">
        <v>53</v>
      </c>
    </row>
    <row r="47" spans="1:14" ht="13.5" customHeight="1">
      <c r="A47" s="471"/>
      <c r="B47" s="474"/>
      <c r="C47" s="468"/>
      <c r="D47" s="43">
        <v>9</v>
      </c>
      <c r="E47" s="43">
        <v>288</v>
      </c>
      <c r="F47" s="43">
        <v>8</v>
      </c>
      <c r="G47" s="45">
        <v>1</v>
      </c>
      <c r="H47" s="232">
        <f t="shared" si="0"/>
        <v>8</v>
      </c>
      <c r="I47" s="232">
        <f t="shared" si="0"/>
        <v>8</v>
      </c>
      <c r="J47" s="44">
        <v>10</v>
      </c>
      <c r="L47" s="2" t="s">
        <v>54</v>
      </c>
    </row>
    <row r="48" spans="1:14">
      <c r="A48" s="183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6">
        <f>SUM(I42:I47)</f>
        <v>38</v>
      </c>
      <c r="J48" s="34">
        <f>SUM(J42:J47)</f>
        <v>79</v>
      </c>
      <c r="K48" s="197">
        <f>SUM(K43:K47)</f>
        <v>1</v>
      </c>
    </row>
    <row r="49" spans="1:13" ht="12.75" customHeight="1">
      <c r="A49" s="478" t="s">
        <v>80</v>
      </c>
      <c r="B49" s="481">
        <v>1</v>
      </c>
      <c r="C49" s="487" t="s">
        <v>81</v>
      </c>
      <c r="D49" s="233">
        <v>1</v>
      </c>
      <c r="E49" s="233">
        <v>36</v>
      </c>
      <c r="F49" s="234">
        <v>1</v>
      </c>
      <c r="G49" s="235">
        <v>1</v>
      </c>
      <c r="H49" s="165">
        <v>1</v>
      </c>
      <c r="I49" s="236">
        <v>1</v>
      </c>
      <c r="J49" s="166">
        <v>15</v>
      </c>
      <c r="K49" s="237">
        <v>1</v>
      </c>
      <c r="L49" s="2" t="s">
        <v>29</v>
      </c>
    </row>
    <row r="50" spans="1:13">
      <c r="A50" s="479"/>
      <c r="B50" s="482"/>
      <c r="C50" s="488"/>
      <c r="D50" s="238">
        <v>1</v>
      </c>
      <c r="E50" s="238">
        <v>36</v>
      </c>
      <c r="F50" s="239">
        <v>1</v>
      </c>
      <c r="G50" s="240">
        <v>1</v>
      </c>
      <c r="H50" s="170">
        <v>1</v>
      </c>
      <c r="I50" s="241">
        <v>1</v>
      </c>
      <c r="J50" s="171">
        <v>14</v>
      </c>
      <c r="K50" s="237">
        <v>1</v>
      </c>
      <c r="L50" s="2" t="s">
        <v>30</v>
      </c>
    </row>
    <row r="51" spans="1:13">
      <c r="A51" s="479"/>
      <c r="B51" s="482"/>
      <c r="C51" s="488"/>
      <c r="D51" s="238">
        <v>1</v>
      </c>
      <c r="E51" s="238">
        <v>36</v>
      </c>
      <c r="F51" s="239">
        <v>1</v>
      </c>
      <c r="G51" s="240">
        <v>1</v>
      </c>
      <c r="H51" s="170">
        <v>1</v>
      </c>
      <c r="I51" s="241">
        <v>1</v>
      </c>
      <c r="J51" s="171">
        <v>14</v>
      </c>
      <c r="K51" s="237">
        <v>1</v>
      </c>
      <c r="L51" s="2" t="s">
        <v>31</v>
      </c>
    </row>
    <row r="52" spans="1:13">
      <c r="A52" s="479"/>
      <c r="B52" s="482"/>
      <c r="C52" s="488"/>
      <c r="D52" s="238">
        <v>1</v>
      </c>
      <c r="E52" s="238">
        <v>36</v>
      </c>
      <c r="F52" s="239">
        <v>1</v>
      </c>
      <c r="G52" s="240">
        <v>1</v>
      </c>
      <c r="H52" s="170">
        <v>1</v>
      </c>
      <c r="I52" s="241">
        <v>1</v>
      </c>
      <c r="J52" s="171">
        <v>13</v>
      </c>
      <c r="K52" s="237">
        <v>1</v>
      </c>
      <c r="L52" s="2" t="s">
        <v>44</v>
      </c>
    </row>
    <row r="53" spans="1:13">
      <c r="A53" s="479"/>
      <c r="B53" s="482"/>
      <c r="C53" s="488"/>
      <c r="D53" s="238">
        <v>1</v>
      </c>
      <c r="E53" s="238">
        <v>36</v>
      </c>
      <c r="F53" s="239">
        <v>1</v>
      </c>
      <c r="G53" s="240">
        <v>1</v>
      </c>
      <c r="H53" s="170">
        <v>1</v>
      </c>
      <c r="I53" s="241">
        <v>1</v>
      </c>
      <c r="J53" s="171">
        <v>10</v>
      </c>
      <c r="K53" s="237">
        <v>1</v>
      </c>
      <c r="L53" s="2" t="s">
        <v>53</v>
      </c>
    </row>
    <row r="54" spans="1:13">
      <c r="A54" s="480"/>
      <c r="B54" s="483"/>
      <c r="C54" s="488"/>
      <c r="D54" s="242">
        <v>1</v>
      </c>
      <c r="E54" s="242">
        <v>36</v>
      </c>
      <c r="F54" s="204">
        <v>1</v>
      </c>
      <c r="G54" s="190">
        <v>1</v>
      </c>
      <c r="H54" s="176">
        <v>1</v>
      </c>
      <c r="I54" s="189">
        <v>1</v>
      </c>
      <c r="J54" s="177">
        <v>14</v>
      </c>
      <c r="K54" s="237">
        <v>2</v>
      </c>
      <c r="L54" s="2" t="s">
        <v>54</v>
      </c>
    </row>
    <row r="55" spans="1:13" ht="12" customHeight="1">
      <c r="A55" s="478" t="s">
        <v>82</v>
      </c>
      <c r="B55" s="481">
        <v>3</v>
      </c>
      <c r="C55" s="488"/>
      <c r="D55" s="243">
        <v>3</v>
      </c>
      <c r="E55" s="243">
        <v>72</v>
      </c>
      <c r="F55" s="236">
        <v>2</v>
      </c>
      <c r="G55" s="235">
        <v>1</v>
      </c>
      <c r="H55" s="165">
        <v>2</v>
      </c>
      <c r="I55" s="244">
        <f>G55*H55</f>
        <v>2</v>
      </c>
      <c r="J55" s="236">
        <v>15</v>
      </c>
      <c r="L55" s="2" t="s">
        <v>83</v>
      </c>
    </row>
    <row r="56" spans="1:13" ht="12" customHeight="1">
      <c r="A56" s="490"/>
      <c r="B56" s="491"/>
      <c r="C56" s="488"/>
      <c r="D56" s="245">
        <v>2</v>
      </c>
      <c r="E56" s="245">
        <v>72</v>
      </c>
      <c r="F56" s="189">
        <v>2</v>
      </c>
      <c r="G56" s="190">
        <v>1</v>
      </c>
      <c r="H56" s="176">
        <v>2</v>
      </c>
      <c r="I56" s="246">
        <f>G56*H56</f>
        <v>2</v>
      </c>
      <c r="J56" s="189">
        <v>15</v>
      </c>
      <c r="L56" s="2" t="s">
        <v>84</v>
      </c>
    </row>
    <row r="57" spans="1:13">
      <c r="A57" s="247" t="s">
        <v>85</v>
      </c>
      <c r="B57" s="248" t="s">
        <v>159</v>
      </c>
      <c r="C57" s="489"/>
      <c r="D57" s="245">
        <v>1</v>
      </c>
      <c r="E57" s="245">
        <v>64</v>
      </c>
      <c r="F57" s="189">
        <v>2</v>
      </c>
      <c r="G57" s="190">
        <v>1</v>
      </c>
      <c r="H57" s="176">
        <v>2</v>
      </c>
      <c r="I57" s="246">
        <v>1</v>
      </c>
      <c r="J57" s="189">
        <v>15</v>
      </c>
      <c r="L57" s="10" t="s">
        <v>141</v>
      </c>
    </row>
    <row r="58" spans="1:13">
      <c r="A58" s="183"/>
      <c r="B58" s="47"/>
      <c r="C58" s="47"/>
      <c r="D58" s="193"/>
      <c r="E58" s="193"/>
      <c r="F58" s="249" t="s">
        <v>26</v>
      </c>
      <c r="G58" s="195">
        <f>SUM(G49:G57)</f>
        <v>9</v>
      </c>
      <c r="H58" s="250">
        <f>SUM(H49:H57)</f>
        <v>12</v>
      </c>
      <c r="I58" s="251">
        <f>SUM(I49:I57)</f>
        <v>11</v>
      </c>
      <c r="J58" s="195">
        <f>SUM(J49:J57)</f>
        <v>125</v>
      </c>
      <c r="K58" s="197">
        <f>SUM(K49:K57)</f>
        <v>7</v>
      </c>
    </row>
    <row r="59" spans="1:13">
      <c r="A59" s="252" t="s">
        <v>86</v>
      </c>
      <c r="B59" s="253">
        <v>1</v>
      </c>
      <c r="C59" s="254" t="s">
        <v>87</v>
      </c>
      <c r="D59" s="255">
        <v>1</v>
      </c>
      <c r="E59" s="255">
        <v>144</v>
      </c>
      <c r="F59" s="255">
        <v>4</v>
      </c>
      <c r="G59" s="256">
        <v>1</v>
      </c>
      <c r="H59" s="257">
        <f>F59*G59</f>
        <v>4</v>
      </c>
      <c r="I59" s="258">
        <v>0</v>
      </c>
      <c r="J59" s="259">
        <v>15</v>
      </c>
      <c r="K59" s="197"/>
      <c r="L59" s="2" t="s">
        <v>29</v>
      </c>
    </row>
    <row r="60" spans="1:13">
      <c r="A60" s="260"/>
      <c r="B60" s="47"/>
      <c r="C60" s="47"/>
      <c r="D60" s="261"/>
      <c r="E60" s="261"/>
      <c r="F60" s="249" t="s">
        <v>26</v>
      </c>
      <c r="G60" s="262">
        <f>SUM(G59)</f>
        <v>1</v>
      </c>
      <c r="H60" s="263">
        <f>SUM(H59)</f>
        <v>4</v>
      </c>
      <c r="I60" s="264">
        <f>SUM(I59)</f>
        <v>0</v>
      </c>
      <c r="J60" s="32">
        <f>SUM(J59)</f>
        <v>15</v>
      </c>
      <c r="K60" s="197"/>
    </row>
    <row r="61" spans="1:13" ht="12.75" customHeight="1">
      <c r="A61" s="492" t="s">
        <v>88</v>
      </c>
      <c r="B61" s="493">
        <v>1</v>
      </c>
      <c r="C61" s="487" t="s">
        <v>87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471"/>
      <c r="B62" s="494"/>
      <c r="C62" s="488"/>
      <c r="D62" s="265">
        <v>1</v>
      </c>
      <c r="E62" s="265">
        <v>144</v>
      </c>
      <c r="F62" s="265">
        <v>4</v>
      </c>
      <c r="G62" s="266">
        <v>1</v>
      </c>
      <c r="H62" s="45">
        <v>4</v>
      </c>
      <c r="I62" s="189"/>
      <c r="J62" s="265">
        <v>12</v>
      </c>
      <c r="L62" s="2" t="s">
        <v>30</v>
      </c>
    </row>
    <row r="63" spans="1:13">
      <c r="A63" s="492" t="s">
        <v>89</v>
      </c>
      <c r="B63" s="493">
        <v>1</v>
      </c>
      <c r="C63" s="488"/>
      <c r="D63" s="35">
        <v>1</v>
      </c>
      <c r="E63" s="267">
        <v>72</v>
      </c>
      <c r="F63" s="267">
        <v>2</v>
      </c>
      <c r="G63" s="268">
        <v>1</v>
      </c>
      <c r="H63" s="37">
        <v>2</v>
      </c>
      <c r="I63" s="236"/>
      <c r="J63" s="267">
        <v>16</v>
      </c>
      <c r="K63" s="269"/>
      <c r="L63" s="2" t="s">
        <v>44</v>
      </c>
      <c r="M63" s="2" t="s">
        <v>90</v>
      </c>
    </row>
    <row r="64" spans="1:13">
      <c r="A64" s="469"/>
      <c r="B64" s="472"/>
      <c r="C64" s="488"/>
      <c r="D64" s="39">
        <v>1</v>
      </c>
      <c r="E64" s="270">
        <v>72</v>
      </c>
      <c r="F64" s="270">
        <v>2</v>
      </c>
      <c r="G64" s="271">
        <v>1</v>
      </c>
      <c r="H64" s="41">
        <v>2</v>
      </c>
      <c r="I64" s="241"/>
      <c r="J64" s="270">
        <v>15</v>
      </c>
      <c r="K64" s="269"/>
      <c r="L64" s="2" t="s">
        <v>31</v>
      </c>
      <c r="M64" s="2" t="s">
        <v>90</v>
      </c>
    </row>
    <row r="65" spans="1:13">
      <c r="A65" s="495"/>
      <c r="B65" s="474"/>
      <c r="C65" s="489"/>
      <c r="D65" s="43">
        <v>1</v>
      </c>
      <c r="E65" s="265">
        <v>72</v>
      </c>
      <c r="F65" s="265">
        <v>2</v>
      </c>
      <c r="G65" s="266">
        <v>1</v>
      </c>
      <c r="H65" s="45">
        <v>2</v>
      </c>
      <c r="I65" s="189"/>
      <c r="J65" s="265">
        <v>12</v>
      </c>
      <c r="K65" s="269"/>
      <c r="L65" s="2" t="s">
        <v>53</v>
      </c>
      <c r="M65" s="2" t="s">
        <v>91</v>
      </c>
    </row>
    <row r="66" spans="1:13">
      <c r="A66" s="272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5">
        <f>SUM(I61:I62)</f>
        <v>0</v>
      </c>
      <c r="J66" s="49">
        <f>SUM(J61:J65)</f>
        <v>70</v>
      </c>
      <c r="K66" s="197">
        <f>SUM(K61:K65)</f>
        <v>0</v>
      </c>
    </row>
    <row r="67" spans="1:13">
      <c r="A67" s="478" t="s">
        <v>92</v>
      </c>
      <c r="B67" s="503">
        <v>1</v>
      </c>
      <c r="C67" s="503" t="s">
        <v>93</v>
      </c>
      <c r="D67" s="273">
        <v>1</v>
      </c>
      <c r="E67" s="234">
        <v>72</v>
      </c>
      <c r="F67" s="234">
        <v>2</v>
      </c>
      <c r="G67" s="274">
        <v>1</v>
      </c>
      <c r="H67" s="274">
        <v>2</v>
      </c>
      <c r="I67" s="275"/>
      <c r="J67" s="273">
        <v>15</v>
      </c>
      <c r="K67" s="197"/>
      <c r="L67" s="2" t="s">
        <v>29</v>
      </c>
      <c r="M67" s="2" t="s">
        <v>90</v>
      </c>
    </row>
    <row r="68" spans="1:13">
      <c r="A68" s="502"/>
      <c r="B68" s="504"/>
      <c r="C68" s="505"/>
      <c r="D68" s="276">
        <v>1</v>
      </c>
      <c r="E68" s="204">
        <v>72</v>
      </c>
      <c r="F68" s="204">
        <v>2</v>
      </c>
      <c r="G68" s="205">
        <v>1</v>
      </c>
      <c r="H68" s="205">
        <v>2</v>
      </c>
      <c r="I68" s="277"/>
      <c r="J68" s="276">
        <v>15</v>
      </c>
      <c r="K68" s="197"/>
      <c r="L68" s="2" t="s">
        <v>30</v>
      </c>
      <c r="M68" s="2" t="s">
        <v>90</v>
      </c>
    </row>
    <row r="69" spans="1:13">
      <c r="A69" s="272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5"/>
      <c r="J69" s="49">
        <f>SUM(J67:J68)</f>
        <v>30</v>
      </c>
      <c r="K69" s="197"/>
    </row>
    <row r="70" spans="1:13">
      <c r="A70" s="278" t="s">
        <v>94</v>
      </c>
      <c r="B70" s="253">
        <v>2</v>
      </c>
      <c r="C70" s="506" t="s">
        <v>28</v>
      </c>
      <c r="D70" s="21">
        <v>1</v>
      </c>
      <c r="E70" s="21">
        <v>144</v>
      </c>
      <c r="F70" s="25">
        <v>4</v>
      </c>
      <c r="G70" s="279">
        <v>1</v>
      </c>
      <c r="H70" s="279">
        <f>F70*G70</f>
        <v>4</v>
      </c>
      <c r="I70" s="280"/>
      <c r="J70" s="25">
        <v>15</v>
      </c>
      <c r="K70" s="281">
        <v>1</v>
      </c>
      <c r="L70" s="2" t="s">
        <v>69</v>
      </c>
    </row>
    <row r="71" spans="1:13">
      <c r="A71" s="495" t="s">
        <v>95</v>
      </c>
      <c r="B71" s="503">
        <v>2</v>
      </c>
      <c r="C71" s="507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54</v>
      </c>
    </row>
    <row r="72" spans="1:13">
      <c r="A72" s="508"/>
      <c r="B72" s="504"/>
      <c r="C72" s="507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53</v>
      </c>
    </row>
    <row r="73" spans="1:13" ht="15.75" customHeight="1">
      <c r="A73" s="224" t="s">
        <v>96</v>
      </c>
      <c r="B73" s="71">
        <v>1</v>
      </c>
      <c r="C73" s="507"/>
      <c r="D73" s="282">
        <v>1</v>
      </c>
      <c r="E73" s="255">
        <v>144</v>
      </c>
      <c r="F73" s="255">
        <v>4</v>
      </c>
      <c r="G73" s="256">
        <v>1</v>
      </c>
      <c r="H73" s="256">
        <f>F73*G73</f>
        <v>4</v>
      </c>
      <c r="I73" s="283"/>
      <c r="J73" s="282">
        <v>15</v>
      </c>
      <c r="K73" s="197"/>
      <c r="L73" s="2" t="s">
        <v>68</v>
      </c>
    </row>
    <row r="74" spans="1:13">
      <c r="A74" s="183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7">
        <f>SUM(K71:K73)</f>
        <v>0</v>
      </c>
    </row>
    <row r="75" spans="1:13">
      <c r="A75" s="284" t="s">
        <v>97</v>
      </c>
      <c r="B75" s="285">
        <v>1</v>
      </c>
      <c r="C75" s="286" t="s">
        <v>98</v>
      </c>
      <c r="D75" s="287" t="s">
        <v>99</v>
      </c>
      <c r="E75" s="287" t="s">
        <v>100</v>
      </c>
      <c r="F75" s="286">
        <v>2</v>
      </c>
      <c r="G75" s="288">
        <v>1</v>
      </c>
      <c r="H75" s="288">
        <v>2</v>
      </c>
      <c r="I75" s="289"/>
      <c r="J75" s="286">
        <v>15</v>
      </c>
      <c r="L75" s="2" t="s">
        <v>29</v>
      </c>
    </row>
    <row r="76" spans="1:13">
      <c r="A76" s="183"/>
      <c r="B76" s="290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7"/>
    </row>
    <row r="77" spans="1:13" ht="12.75" customHeight="1">
      <c r="A77" s="463" t="s">
        <v>101</v>
      </c>
      <c r="B77" s="466">
        <v>2</v>
      </c>
      <c r="C77" s="496" t="s">
        <v>102</v>
      </c>
      <c r="D77" s="166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1"/>
      <c r="J77" s="166">
        <v>14</v>
      </c>
      <c r="L77" s="2" t="s">
        <v>30</v>
      </c>
    </row>
    <row r="78" spans="1:13" ht="12.75" customHeight="1">
      <c r="A78" s="465"/>
      <c r="B78" s="468"/>
      <c r="C78" s="497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2">
        <v>15</v>
      </c>
      <c r="L78" s="293" t="s">
        <v>29</v>
      </c>
    </row>
    <row r="79" spans="1:13" ht="12.75" customHeight="1">
      <c r="A79" s="183"/>
      <c r="B79" s="26"/>
      <c r="C79" s="26"/>
      <c r="D79" s="192"/>
      <c r="E79" s="193"/>
      <c r="F79" s="194" t="s">
        <v>26</v>
      </c>
      <c r="G79" s="195">
        <f>SUM(G77:G78)</f>
        <v>2</v>
      </c>
      <c r="H79" s="195">
        <f>SUM(H77:H78)</f>
        <v>4</v>
      </c>
      <c r="I79" s="33">
        <f>SUM(I77:I78)</f>
        <v>0</v>
      </c>
      <c r="J79" s="34">
        <f>SUM(J77:J78)</f>
        <v>29</v>
      </c>
      <c r="K79" s="186">
        <f>SUM(K63:K75)</f>
        <v>1</v>
      </c>
    </row>
    <row r="80" spans="1:13" ht="12.75" customHeight="1">
      <c r="A80" s="478" t="s">
        <v>103</v>
      </c>
      <c r="B80" s="481">
        <v>3</v>
      </c>
      <c r="C80" s="487" t="s">
        <v>104</v>
      </c>
      <c r="D80" s="294">
        <v>1</v>
      </c>
      <c r="E80" s="294">
        <v>144</v>
      </c>
      <c r="F80" s="295">
        <v>4</v>
      </c>
      <c r="G80" s="37">
        <v>1</v>
      </c>
      <c r="H80" s="230">
        <f t="shared" ref="H80:H88" si="1">F80*G80</f>
        <v>4</v>
      </c>
      <c r="I80" s="296"/>
      <c r="J80" s="295">
        <v>20</v>
      </c>
      <c r="K80" s="2">
        <v>1</v>
      </c>
      <c r="L80" s="2" t="s">
        <v>29</v>
      </c>
    </row>
    <row r="81" spans="1:14" ht="12.75" customHeight="1">
      <c r="A81" s="498"/>
      <c r="B81" s="500"/>
      <c r="C81" s="488"/>
      <c r="D81" s="297">
        <v>2</v>
      </c>
      <c r="E81" s="297">
        <v>144</v>
      </c>
      <c r="F81" s="298">
        <v>4</v>
      </c>
      <c r="G81" s="41">
        <v>1</v>
      </c>
      <c r="H81" s="231">
        <f t="shared" si="1"/>
        <v>4</v>
      </c>
      <c r="I81" s="299"/>
      <c r="J81" s="298">
        <v>12</v>
      </c>
      <c r="L81" s="2" t="s">
        <v>30</v>
      </c>
    </row>
    <row r="82" spans="1:14" ht="12.75" customHeight="1">
      <c r="A82" s="498"/>
      <c r="B82" s="500"/>
      <c r="C82" s="488"/>
      <c r="D82" s="297">
        <v>3</v>
      </c>
      <c r="E82" s="297">
        <v>216</v>
      </c>
      <c r="F82" s="298">
        <v>6</v>
      </c>
      <c r="G82" s="41">
        <v>1</v>
      </c>
      <c r="H82" s="231">
        <f t="shared" si="1"/>
        <v>6</v>
      </c>
      <c r="I82" s="299"/>
      <c r="J82" s="298">
        <v>20</v>
      </c>
      <c r="L82" s="2" t="s">
        <v>31</v>
      </c>
    </row>
    <row r="83" spans="1:14" ht="12.75" customHeight="1">
      <c r="A83" s="499"/>
      <c r="B83" s="501"/>
      <c r="C83" s="488"/>
      <c r="D83" s="43">
        <v>1</v>
      </c>
      <c r="E83" s="43">
        <v>72</v>
      </c>
      <c r="F83" s="44">
        <v>2</v>
      </c>
      <c r="G83" s="45">
        <v>1</v>
      </c>
      <c r="H83" s="232">
        <f t="shared" si="1"/>
        <v>2</v>
      </c>
      <c r="I83" s="46"/>
      <c r="J83" s="44">
        <v>20</v>
      </c>
      <c r="L83" s="2" t="s">
        <v>53</v>
      </c>
    </row>
    <row r="84" spans="1:14" ht="12.75" customHeight="1">
      <c r="A84" s="478" t="s">
        <v>105</v>
      </c>
      <c r="B84" s="481">
        <v>1</v>
      </c>
      <c r="C84" s="488"/>
      <c r="D84" s="300">
        <v>2</v>
      </c>
      <c r="E84" s="300">
        <v>72</v>
      </c>
      <c r="F84" s="301">
        <v>2</v>
      </c>
      <c r="G84" s="302">
        <v>1</v>
      </c>
      <c r="H84" s="303">
        <v>2</v>
      </c>
      <c r="I84" s="304"/>
      <c r="J84" s="301">
        <v>13</v>
      </c>
      <c r="K84" s="305"/>
      <c r="L84" s="305" t="s">
        <v>44</v>
      </c>
      <c r="M84" s="2" t="s">
        <v>106</v>
      </c>
    </row>
    <row r="85" spans="1:14" ht="12.75" customHeight="1">
      <c r="A85" s="498"/>
      <c r="B85" s="500"/>
      <c r="C85" s="488"/>
      <c r="D85" s="39">
        <v>1</v>
      </c>
      <c r="E85" s="39">
        <v>36</v>
      </c>
      <c r="F85" s="40">
        <v>1</v>
      </c>
      <c r="G85" s="41">
        <v>1</v>
      </c>
      <c r="H85" s="231">
        <f t="shared" si="1"/>
        <v>1</v>
      </c>
      <c r="I85" s="42"/>
      <c r="J85" s="40">
        <v>12</v>
      </c>
      <c r="L85" s="2" t="s">
        <v>54</v>
      </c>
      <c r="M85" s="2" t="s">
        <v>107</v>
      </c>
    </row>
    <row r="86" spans="1:14" ht="12.75" customHeight="1">
      <c r="A86" s="498"/>
      <c r="B86" s="500"/>
      <c r="C86" s="488"/>
      <c r="D86" s="39">
        <v>1</v>
      </c>
      <c r="E86" s="39">
        <v>36</v>
      </c>
      <c r="F86" s="40">
        <v>1</v>
      </c>
      <c r="G86" s="41">
        <v>1</v>
      </c>
      <c r="H86" s="231">
        <f t="shared" si="1"/>
        <v>1</v>
      </c>
      <c r="I86" s="42"/>
      <c r="J86" s="306">
        <v>10</v>
      </c>
      <c r="K86" s="2">
        <v>1</v>
      </c>
      <c r="L86" s="2" t="s">
        <v>68</v>
      </c>
      <c r="M86" s="2" t="s">
        <v>107</v>
      </c>
    </row>
    <row r="87" spans="1:14" ht="12.75" customHeight="1">
      <c r="A87" s="498"/>
      <c r="B87" s="500"/>
      <c r="C87" s="488"/>
      <c r="D87" s="39">
        <v>1</v>
      </c>
      <c r="E87" s="39">
        <v>36</v>
      </c>
      <c r="F87" s="40">
        <v>1</v>
      </c>
      <c r="G87" s="41">
        <v>1</v>
      </c>
      <c r="H87" s="231">
        <f t="shared" si="1"/>
        <v>1</v>
      </c>
      <c r="I87" s="42"/>
      <c r="J87" s="306">
        <v>14</v>
      </c>
      <c r="L87" s="2" t="s">
        <v>69</v>
      </c>
      <c r="M87" s="2" t="s">
        <v>107</v>
      </c>
    </row>
    <row r="88" spans="1:14" ht="12.75" customHeight="1">
      <c r="A88" s="499"/>
      <c r="B88" s="501"/>
      <c r="C88" s="488"/>
      <c r="D88" s="43">
        <v>1</v>
      </c>
      <c r="E88" s="43">
        <v>36</v>
      </c>
      <c r="F88" s="44">
        <v>1</v>
      </c>
      <c r="G88" s="45">
        <v>1</v>
      </c>
      <c r="H88" s="232">
        <f t="shared" si="1"/>
        <v>1</v>
      </c>
      <c r="I88" s="307"/>
      <c r="J88" s="308">
        <v>10</v>
      </c>
      <c r="L88" s="2" t="s">
        <v>83</v>
      </c>
      <c r="M88" s="2" t="s">
        <v>107</v>
      </c>
    </row>
    <row r="89" spans="1:14" ht="12.75" customHeight="1">
      <c r="A89" s="183"/>
      <c r="B89" s="26"/>
      <c r="C89" s="26"/>
      <c r="D89" s="192"/>
      <c r="E89" s="193"/>
      <c r="F89" s="194" t="s">
        <v>26</v>
      </c>
      <c r="G89" s="195">
        <f>SUM(G80:G88)</f>
        <v>9</v>
      </c>
      <c r="H89" s="32">
        <f>SUM(H80:H88)</f>
        <v>22</v>
      </c>
      <c r="I89" s="196">
        <f>SUM(I80:I87)</f>
        <v>0</v>
      </c>
      <c r="J89" s="34">
        <f>SUM(J80:J88)</f>
        <v>131</v>
      </c>
      <c r="K89" s="186">
        <f>SUM(K74:K86)</f>
        <v>3</v>
      </c>
    </row>
    <row r="90" spans="1:14" ht="12.75" customHeight="1">
      <c r="A90" s="478" t="s">
        <v>108</v>
      </c>
      <c r="B90" s="481">
        <v>2</v>
      </c>
      <c r="C90" s="487" t="s">
        <v>104</v>
      </c>
      <c r="D90" s="166">
        <v>2</v>
      </c>
      <c r="E90" s="234">
        <v>72</v>
      </c>
      <c r="F90" s="234">
        <v>2</v>
      </c>
      <c r="G90" s="274">
        <v>1</v>
      </c>
      <c r="H90" s="274">
        <f>F90*G90</f>
        <v>2</v>
      </c>
      <c r="I90" s="309"/>
      <c r="J90" s="166">
        <v>11</v>
      </c>
      <c r="K90" s="186"/>
      <c r="L90" s="2" t="s">
        <v>29</v>
      </c>
    </row>
    <row r="91" spans="1:14" ht="12.75" customHeight="1">
      <c r="A91" s="513"/>
      <c r="B91" s="514"/>
      <c r="C91" s="488"/>
      <c r="D91" s="171">
        <v>2</v>
      </c>
      <c r="E91" s="239">
        <v>72</v>
      </c>
      <c r="F91" s="239">
        <v>2</v>
      </c>
      <c r="G91" s="310">
        <v>1</v>
      </c>
      <c r="H91" s="310">
        <f>F91*G91</f>
        <v>2</v>
      </c>
      <c r="I91" s="311"/>
      <c r="J91" s="312">
        <v>13</v>
      </c>
      <c r="K91" s="186"/>
      <c r="L91" s="2" t="s">
        <v>30</v>
      </c>
    </row>
    <row r="92" spans="1:14" ht="12.75" customHeight="1">
      <c r="A92" s="513"/>
      <c r="B92" s="514"/>
      <c r="C92" s="488"/>
      <c r="D92" s="39">
        <v>1</v>
      </c>
      <c r="E92" s="39">
        <v>72</v>
      </c>
      <c r="F92" s="40">
        <v>2</v>
      </c>
      <c r="G92" s="41">
        <v>1</v>
      </c>
      <c r="H92" s="231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13"/>
      <c r="B93" s="514"/>
      <c r="C93" s="488"/>
      <c r="D93" s="43">
        <v>1</v>
      </c>
      <c r="E93" s="43">
        <v>72</v>
      </c>
      <c r="F93" s="44">
        <v>2</v>
      </c>
      <c r="G93" s="45">
        <v>1</v>
      </c>
      <c r="H93" s="232">
        <f>F93*G93</f>
        <v>2</v>
      </c>
      <c r="I93" s="46"/>
      <c r="J93" s="44">
        <v>15</v>
      </c>
      <c r="L93" s="2" t="s">
        <v>44</v>
      </c>
    </row>
    <row r="94" spans="1:14" ht="12.75" customHeight="1">
      <c r="A94" s="183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54</v>
      </c>
    </row>
    <row r="95" spans="1:14" ht="12.75" customHeight="1">
      <c r="A95" s="252" t="s">
        <v>109</v>
      </c>
      <c r="B95" s="313">
        <v>3</v>
      </c>
      <c r="C95" s="314" t="s">
        <v>104</v>
      </c>
      <c r="D95" s="21">
        <v>2</v>
      </c>
      <c r="E95" s="21">
        <v>144</v>
      </c>
      <c r="F95" s="25">
        <v>4</v>
      </c>
      <c r="G95" s="279">
        <v>1</v>
      </c>
      <c r="H95" s="228">
        <f>F95*G95</f>
        <v>4</v>
      </c>
      <c r="I95" s="280"/>
      <c r="J95" s="25">
        <v>12</v>
      </c>
      <c r="L95" s="2" t="s">
        <v>29</v>
      </c>
    </row>
    <row r="96" spans="1:14" ht="12.75" customHeight="1">
      <c r="A96" s="183"/>
      <c r="B96" s="26"/>
      <c r="C96" s="26"/>
      <c r="D96" s="192"/>
      <c r="E96" s="193"/>
      <c r="F96" s="194" t="s">
        <v>26</v>
      </c>
      <c r="G96" s="195">
        <f>SUM(G95)</f>
        <v>1</v>
      </c>
      <c r="H96" s="195">
        <f>SUM(H95)</f>
        <v>4</v>
      </c>
      <c r="I96" s="33">
        <f>SUM(I89:I95)</f>
        <v>0</v>
      </c>
      <c r="J96" s="34">
        <f>J95</f>
        <v>12</v>
      </c>
      <c r="K96" s="197"/>
      <c r="M96" s="14"/>
      <c r="N96" s="14"/>
    </row>
    <row r="97" spans="1:13" ht="12.75" customHeight="1">
      <c r="A97" s="515" t="s">
        <v>110</v>
      </c>
      <c r="B97" s="503">
        <v>1</v>
      </c>
      <c r="C97" s="506" t="s">
        <v>111</v>
      </c>
      <c r="D97" s="166">
        <v>1</v>
      </c>
      <c r="E97" s="315">
        <v>36</v>
      </c>
      <c r="F97" s="315">
        <v>1</v>
      </c>
      <c r="G97" s="316">
        <v>1</v>
      </c>
      <c r="H97" s="316">
        <f>F97*G97</f>
        <v>1</v>
      </c>
      <c r="I97" s="317"/>
      <c r="J97" s="318">
        <v>15</v>
      </c>
      <c r="K97" s="197"/>
      <c r="L97" s="2" t="s">
        <v>31</v>
      </c>
      <c r="M97" s="2" t="s">
        <v>112</v>
      </c>
    </row>
    <row r="98" spans="1:13" ht="12.75" customHeight="1">
      <c r="A98" s="516"/>
      <c r="B98" s="517"/>
      <c r="C98" s="507"/>
      <c r="D98" s="171">
        <v>1</v>
      </c>
      <c r="E98" s="319">
        <v>36</v>
      </c>
      <c r="F98" s="319">
        <v>1</v>
      </c>
      <c r="G98" s="320">
        <v>1</v>
      </c>
      <c r="H98" s="320">
        <f>F98*G98</f>
        <v>1</v>
      </c>
      <c r="I98" s="321"/>
      <c r="J98" s="322">
        <v>15</v>
      </c>
      <c r="K98" s="197"/>
      <c r="L98" s="2" t="s">
        <v>44</v>
      </c>
      <c r="M98" s="2" t="s">
        <v>112</v>
      </c>
    </row>
    <row r="99" spans="1:13" ht="12.75" customHeight="1">
      <c r="A99" s="516"/>
      <c r="B99" s="517"/>
      <c r="C99" s="507"/>
      <c r="D99" s="171">
        <v>1</v>
      </c>
      <c r="E99" s="319">
        <v>36</v>
      </c>
      <c r="F99" s="319">
        <v>1</v>
      </c>
      <c r="G99" s="320">
        <v>1</v>
      </c>
      <c r="H99" s="320">
        <f>F99*G99</f>
        <v>1</v>
      </c>
      <c r="I99" s="321"/>
      <c r="J99" s="322">
        <v>15</v>
      </c>
      <c r="K99" s="197"/>
      <c r="L99" s="2" t="s">
        <v>53</v>
      </c>
      <c r="M99" s="2" t="s">
        <v>112</v>
      </c>
    </row>
    <row r="100" spans="1:13" ht="12.75" customHeight="1">
      <c r="A100" s="516"/>
      <c r="B100" s="517"/>
      <c r="C100" s="507"/>
      <c r="D100" s="171">
        <v>1</v>
      </c>
      <c r="E100" s="319">
        <v>72</v>
      </c>
      <c r="F100" s="319">
        <v>2</v>
      </c>
      <c r="G100" s="320">
        <v>1</v>
      </c>
      <c r="H100" s="320">
        <f>F100*G100</f>
        <v>2</v>
      </c>
      <c r="I100" s="321"/>
      <c r="J100" s="322">
        <v>11</v>
      </c>
      <c r="K100" s="197"/>
      <c r="L100" s="2" t="s">
        <v>29</v>
      </c>
      <c r="M100" s="2" t="s">
        <v>113</v>
      </c>
    </row>
    <row r="101" spans="1:13" ht="12.75" customHeight="1">
      <c r="A101" s="516"/>
      <c r="B101" s="504"/>
      <c r="C101" s="518"/>
      <c r="D101" s="177">
        <v>1</v>
      </c>
      <c r="E101" s="323">
        <v>72</v>
      </c>
      <c r="F101" s="323">
        <v>2</v>
      </c>
      <c r="G101" s="324">
        <v>1</v>
      </c>
      <c r="H101" s="324">
        <f>F101*G101</f>
        <v>2</v>
      </c>
      <c r="I101" s="325"/>
      <c r="J101" s="326">
        <v>14</v>
      </c>
      <c r="K101" s="197"/>
      <c r="L101" s="2" t="s">
        <v>30</v>
      </c>
      <c r="M101" s="2" t="s">
        <v>91</v>
      </c>
    </row>
    <row r="102" spans="1:13">
      <c r="A102" s="26"/>
      <c r="B102" s="26"/>
      <c r="C102" s="26"/>
      <c r="D102" s="28"/>
      <c r="E102" s="193"/>
      <c r="F102" s="194" t="s">
        <v>26</v>
      </c>
      <c r="G102" s="195">
        <f>SUM(G97:G101)</f>
        <v>5</v>
      </c>
      <c r="H102" s="195">
        <f>SUM(H97:H101)</f>
        <v>7</v>
      </c>
      <c r="I102" s="33">
        <f>SUM(I97:I101)</f>
        <v>0</v>
      </c>
      <c r="J102" s="34">
        <f>SUM(J97:J101)</f>
        <v>70</v>
      </c>
      <c r="K102" s="197"/>
    </row>
    <row r="103" spans="1:13" ht="16.149999999999999" customHeight="1">
      <c r="A103" s="509" t="s">
        <v>32</v>
      </c>
      <c r="B103" s="510"/>
      <c r="C103" s="510"/>
      <c r="D103" s="511"/>
      <c r="E103" s="327"/>
      <c r="F103" s="327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949</v>
      </c>
      <c r="K103" s="328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9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48" t="s">
        <v>12</v>
      </c>
      <c r="B107" s="448" t="s">
        <v>33</v>
      </c>
      <c r="C107" s="448" t="s">
        <v>14</v>
      </c>
      <c r="D107" s="448" t="s">
        <v>15</v>
      </c>
      <c r="E107" s="448" t="s">
        <v>16</v>
      </c>
      <c r="F107" s="448" t="s">
        <v>17</v>
      </c>
      <c r="G107" s="448" t="s">
        <v>18</v>
      </c>
      <c r="H107" s="53" t="s">
        <v>19</v>
      </c>
      <c r="I107" s="448" t="s">
        <v>34</v>
      </c>
      <c r="J107" s="16" t="s">
        <v>21</v>
      </c>
    </row>
    <row r="108" spans="1:13" ht="41.25" customHeight="1">
      <c r="A108" s="512"/>
      <c r="B108" s="512"/>
      <c r="C108" s="512"/>
      <c r="D108" s="512"/>
      <c r="E108" s="512"/>
      <c r="F108" s="512"/>
      <c r="G108" s="512"/>
      <c r="H108" s="70" t="s">
        <v>22</v>
      </c>
      <c r="I108" s="512"/>
      <c r="J108" s="70" t="s">
        <v>22</v>
      </c>
    </row>
    <row r="109" spans="1:13" ht="15" customHeight="1">
      <c r="A109" s="520" t="s">
        <v>35</v>
      </c>
      <c r="B109" s="520"/>
      <c r="C109" s="520"/>
      <c r="D109" s="520"/>
      <c r="E109" s="520"/>
      <c r="F109" s="520"/>
      <c r="G109" s="520"/>
      <c r="H109" s="520"/>
      <c r="I109" s="520"/>
      <c r="J109" s="520"/>
    </row>
    <row r="110" spans="1:13" ht="12.75" customHeight="1">
      <c r="A110" s="519" t="s">
        <v>114</v>
      </c>
      <c r="B110" s="466" t="s">
        <v>159</v>
      </c>
      <c r="C110" s="466" t="s">
        <v>115</v>
      </c>
      <c r="D110" s="330">
        <v>1</v>
      </c>
      <c r="E110" s="330">
        <v>96</v>
      </c>
      <c r="F110" s="330">
        <v>3</v>
      </c>
      <c r="G110" s="216">
        <v>1</v>
      </c>
      <c r="H110" s="216">
        <f>F110*G110</f>
        <v>3</v>
      </c>
      <c r="I110" s="331"/>
      <c r="J110" s="318">
        <v>14</v>
      </c>
      <c r="L110" s="2" t="s">
        <v>29</v>
      </c>
    </row>
    <row r="111" spans="1:13" ht="12.75" customHeight="1">
      <c r="A111" s="519"/>
      <c r="B111" s="468"/>
      <c r="C111" s="468"/>
      <c r="D111" s="332">
        <v>1</v>
      </c>
      <c r="E111" s="332">
        <v>96</v>
      </c>
      <c r="F111" s="332">
        <v>3</v>
      </c>
      <c r="G111" s="222">
        <v>1</v>
      </c>
      <c r="H111" s="222">
        <f>F111*G111</f>
        <v>3</v>
      </c>
      <c r="I111" s="333"/>
      <c r="J111" s="326">
        <v>13</v>
      </c>
      <c r="L111" s="2" t="s">
        <v>30</v>
      </c>
    </row>
    <row r="112" spans="1:13" ht="12.75" customHeight="1">
      <c r="A112" s="334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7"/>
    </row>
    <row r="113" spans="1:12" ht="12.75" customHeight="1">
      <c r="A113" s="284" t="s">
        <v>116</v>
      </c>
      <c r="B113" s="285">
        <v>1</v>
      </c>
      <c r="C113" s="285" t="s">
        <v>117</v>
      </c>
      <c r="D113" s="335">
        <v>1</v>
      </c>
      <c r="E113" s="335">
        <v>108</v>
      </c>
      <c r="F113" s="335">
        <v>3</v>
      </c>
      <c r="G113" s="288">
        <v>1</v>
      </c>
      <c r="H113" s="336">
        <v>3</v>
      </c>
      <c r="I113" s="74"/>
      <c r="J113" s="286">
        <v>15</v>
      </c>
      <c r="K113" s="2">
        <v>1</v>
      </c>
      <c r="L113" s="2" t="s">
        <v>29</v>
      </c>
    </row>
    <row r="114" spans="1:12" ht="12.75" customHeight="1">
      <c r="A114" s="334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7">
        <f>SUM(K113)</f>
        <v>1</v>
      </c>
    </row>
    <row r="115" spans="1:12" ht="12.75" customHeight="1">
      <c r="A115" s="519" t="s">
        <v>116</v>
      </c>
      <c r="B115" s="466">
        <v>1</v>
      </c>
      <c r="C115" s="466" t="s">
        <v>118</v>
      </c>
      <c r="D115" s="330">
        <v>1</v>
      </c>
      <c r="E115" s="330">
        <v>108</v>
      </c>
      <c r="F115" s="330">
        <v>3</v>
      </c>
      <c r="G115" s="216">
        <v>1</v>
      </c>
      <c r="H115" s="216">
        <f>F115*G115</f>
        <v>3</v>
      </c>
      <c r="I115" s="215"/>
      <c r="J115" s="318">
        <v>15</v>
      </c>
      <c r="K115" s="2">
        <v>1</v>
      </c>
      <c r="L115" s="2" t="s">
        <v>29</v>
      </c>
    </row>
    <row r="116" spans="1:12" ht="12.75" customHeight="1">
      <c r="A116" s="519"/>
      <c r="B116" s="468"/>
      <c r="C116" s="468"/>
      <c r="D116" s="332">
        <v>1</v>
      </c>
      <c r="E116" s="332">
        <v>108</v>
      </c>
      <c r="F116" s="332">
        <v>3</v>
      </c>
      <c r="G116" s="222">
        <v>1</v>
      </c>
      <c r="H116" s="222">
        <f>F116*G116</f>
        <v>3</v>
      </c>
      <c r="I116" s="221"/>
      <c r="J116" s="326">
        <v>14</v>
      </c>
      <c r="L116" s="2" t="s">
        <v>30</v>
      </c>
    </row>
    <row r="117" spans="1:12" ht="12.75" customHeight="1">
      <c r="A117" s="334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7">
        <f>SUM(K115:K116)</f>
        <v>1</v>
      </c>
    </row>
    <row r="118" spans="1:12" ht="12.75" customHeight="1">
      <c r="A118" s="519" t="s">
        <v>116</v>
      </c>
      <c r="B118" s="466">
        <v>1</v>
      </c>
      <c r="C118" s="466" t="s">
        <v>119</v>
      </c>
      <c r="D118" s="330">
        <v>1</v>
      </c>
      <c r="E118" s="330">
        <v>108</v>
      </c>
      <c r="F118" s="330">
        <v>3</v>
      </c>
      <c r="G118" s="216">
        <v>1</v>
      </c>
      <c r="H118" s="216">
        <f>F118*G118</f>
        <v>3</v>
      </c>
      <c r="I118" s="331"/>
      <c r="J118" s="318">
        <v>15</v>
      </c>
      <c r="L118" s="2" t="s">
        <v>29</v>
      </c>
    </row>
    <row r="119" spans="1:12" ht="12.75" customHeight="1">
      <c r="A119" s="519"/>
      <c r="B119" s="468"/>
      <c r="C119" s="468"/>
      <c r="D119" s="332">
        <v>1</v>
      </c>
      <c r="E119" s="332">
        <v>108</v>
      </c>
      <c r="F119" s="332">
        <v>3</v>
      </c>
      <c r="G119" s="222">
        <v>1</v>
      </c>
      <c r="H119" s="222">
        <f>F119*G119</f>
        <v>3</v>
      </c>
      <c r="I119" s="333"/>
      <c r="J119" s="326">
        <v>15</v>
      </c>
      <c r="L119" s="2" t="s">
        <v>30</v>
      </c>
    </row>
    <row r="120" spans="1:12" ht="12.75" customHeight="1">
      <c r="A120" s="334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7"/>
    </row>
    <row r="121" spans="1:12" ht="12.75" customHeight="1">
      <c r="A121" s="337" t="s">
        <v>120</v>
      </c>
      <c r="B121" s="73">
        <v>1</v>
      </c>
      <c r="C121" s="338" t="s">
        <v>121</v>
      </c>
      <c r="D121" s="335">
        <v>1</v>
      </c>
      <c r="E121" s="335">
        <v>72</v>
      </c>
      <c r="F121" s="335">
        <v>2</v>
      </c>
      <c r="G121" s="339">
        <v>1</v>
      </c>
      <c r="H121" s="340">
        <f>F121*G121</f>
        <v>2</v>
      </c>
      <c r="I121" s="341"/>
      <c r="J121" s="342">
        <v>15</v>
      </c>
      <c r="L121" s="2" t="s">
        <v>29</v>
      </c>
    </row>
    <row r="122" spans="1:12" ht="12.75" customHeight="1">
      <c r="A122" s="334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3">
        <f>SUM(J121)</f>
        <v>15</v>
      </c>
      <c r="K122" s="197"/>
    </row>
    <row r="123" spans="1:12" ht="12.75" customHeight="1">
      <c r="A123" s="284" t="s">
        <v>122</v>
      </c>
      <c r="B123" s="73">
        <v>2</v>
      </c>
      <c r="C123" s="73" t="s">
        <v>102</v>
      </c>
      <c r="D123" s="286">
        <v>1</v>
      </c>
      <c r="E123" s="286">
        <v>72</v>
      </c>
      <c r="F123" s="286">
        <v>2</v>
      </c>
      <c r="G123" s="288">
        <v>1</v>
      </c>
      <c r="H123" s="344">
        <f>F123*G123</f>
        <v>2</v>
      </c>
      <c r="I123" s="285"/>
      <c r="J123" s="345">
        <v>15</v>
      </c>
      <c r="L123" s="2" t="s">
        <v>29</v>
      </c>
    </row>
    <row r="124" spans="1:12" ht="12.75" customHeight="1">
      <c r="A124" s="334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5.6" customHeight="1">
      <c r="A125" s="526" t="s">
        <v>32</v>
      </c>
      <c r="B125" s="510"/>
      <c r="C125" s="510"/>
      <c r="D125" s="511"/>
      <c r="E125" s="346"/>
      <c r="F125" s="346"/>
      <c r="G125" s="347">
        <f>SUM(G112,G114,G117,G120,G122,G124)</f>
        <v>9</v>
      </c>
      <c r="H125" s="347">
        <f>SUM(H124+H122+H120+H117+H114+H112)</f>
        <v>25</v>
      </c>
      <c r="I125" s="65">
        <v>0</v>
      </c>
      <c r="J125" s="66">
        <f>SUM(J124+J122+J120+J117+J114+J112)</f>
        <v>131</v>
      </c>
      <c r="K125" s="2" t="e">
        <f>#REF!+#REF!+K124+#REF!+K122+K120+K117+K114+#REF!+#REF!</f>
        <v>#REF!</v>
      </c>
    </row>
    <row r="126" spans="1:12" ht="35.450000000000003" customHeight="1">
      <c r="A126" s="52"/>
      <c r="B126" s="52"/>
      <c r="C126" s="52"/>
      <c r="D126" s="52"/>
      <c r="E126" s="52"/>
      <c r="F126" s="52"/>
      <c r="G126" s="348"/>
      <c r="H126" s="348"/>
      <c r="I126" s="348"/>
      <c r="J126" s="349"/>
    </row>
    <row r="127" spans="1:12" ht="39" customHeight="1">
      <c r="A127" s="448" t="s">
        <v>12</v>
      </c>
      <c r="B127" s="448" t="s">
        <v>33</v>
      </c>
      <c r="C127" s="448" t="s">
        <v>14</v>
      </c>
      <c r="D127" s="448" t="s">
        <v>15</v>
      </c>
      <c r="E127" s="448" t="s">
        <v>16</v>
      </c>
      <c r="F127" s="448" t="s">
        <v>17</v>
      </c>
      <c r="G127" s="448" t="s">
        <v>18</v>
      </c>
      <c r="H127" s="53" t="s">
        <v>19</v>
      </c>
      <c r="I127" s="448" t="s">
        <v>34</v>
      </c>
      <c r="J127" s="16" t="s">
        <v>21</v>
      </c>
    </row>
    <row r="128" spans="1:12" ht="45" customHeight="1">
      <c r="A128" s="449"/>
      <c r="B128" s="449"/>
      <c r="C128" s="449"/>
      <c r="D128" s="449"/>
      <c r="E128" s="449"/>
      <c r="F128" s="449"/>
      <c r="G128" s="449"/>
      <c r="H128" s="17" t="s">
        <v>22</v>
      </c>
      <c r="I128" s="449"/>
      <c r="J128" s="17" t="s">
        <v>46</v>
      </c>
    </row>
    <row r="129" spans="1:13" ht="16.149999999999999" customHeight="1">
      <c r="A129" s="521" t="s">
        <v>123</v>
      </c>
      <c r="B129" s="522"/>
      <c r="C129" s="522"/>
      <c r="D129" s="522"/>
      <c r="E129" s="522"/>
      <c r="F129" s="522"/>
      <c r="G129" s="522"/>
      <c r="H129" s="522"/>
      <c r="I129" s="522"/>
      <c r="J129" s="523"/>
    </row>
    <row r="130" spans="1:13" ht="12.75" customHeight="1">
      <c r="A130" s="350" t="s">
        <v>124</v>
      </c>
      <c r="B130" s="351">
        <v>1</v>
      </c>
      <c r="C130" s="352" t="s">
        <v>125</v>
      </c>
      <c r="D130" s="353">
        <v>1</v>
      </c>
      <c r="E130" s="353">
        <v>72</v>
      </c>
      <c r="F130" s="353">
        <v>2</v>
      </c>
      <c r="G130" s="354">
        <v>1</v>
      </c>
      <c r="H130" s="355">
        <f>F130*G130</f>
        <v>2</v>
      </c>
      <c r="I130" s="227"/>
      <c r="J130" s="356">
        <v>15</v>
      </c>
      <c r="K130" s="357">
        <v>2</v>
      </c>
      <c r="L130" s="2" t="s">
        <v>29</v>
      </c>
    </row>
    <row r="131" spans="1:13" ht="12.75" customHeight="1">
      <c r="A131" s="358"/>
      <c r="B131" s="27"/>
      <c r="C131" s="27"/>
      <c r="D131" s="28"/>
      <c r="E131" s="29"/>
      <c r="F131" s="30" t="s">
        <v>26</v>
      </c>
      <c r="G131" s="31">
        <f>SUM(G130)</f>
        <v>1</v>
      </c>
      <c r="H131" s="32">
        <f>SUM(H127:H130)</f>
        <v>2</v>
      </c>
      <c r="I131" s="33">
        <f>SUM(I127:I130)</f>
        <v>0</v>
      </c>
      <c r="J131" s="34">
        <f>J130</f>
        <v>15</v>
      </c>
      <c r="K131" s="197">
        <f>SUM(K130)</f>
        <v>2</v>
      </c>
    </row>
    <row r="132" spans="1:13" ht="12.75" customHeight="1">
      <c r="A132" s="350" t="s">
        <v>126</v>
      </c>
      <c r="B132" s="359">
        <v>1</v>
      </c>
      <c r="C132" s="352" t="s">
        <v>125</v>
      </c>
      <c r="D132" s="353">
        <v>1</v>
      </c>
      <c r="E132" s="353">
        <v>72</v>
      </c>
      <c r="F132" s="353">
        <v>2</v>
      </c>
      <c r="G132" s="354">
        <v>1</v>
      </c>
      <c r="H132" s="360">
        <f>F132*G132</f>
        <v>2</v>
      </c>
      <c r="I132" s="227"/>
      <c r="J132" s="227">
        <v>15</v>
      </c>
      <c r="L132" s="2" t="s">
        <v>29</v>
      </c>
    </row>
    <row r="133" spans="1:13" ht="12.75" customHeight="1">
      <c r="A133" s="358"/>
      <c r="B133" s="47"/>
      <c r="C133" s="26"/>
      <c r="D133" s="192"/>
      <c r="E133" s="193"/>
      <c r="F133" s="194" t="s">
        <v>26</v>
      </c>
      <c r="G133" s="249">
        <f>SUM(G132)</f>
        <v>1</v>
      </c>
      <c r="H133" s="195">
        <f>SUM(H132)</f>
        <v>2</v>
      </c>
      <c r="I133" s="33">
        <f>SUM(I128:I132)</f>
        <v>0</v>
      </c>
      <c r="J133" s="34">
        <f>SUM(J132)</f>
        <v>15</v>
      </c>
      <c r="K133" s="197"/>
    </row>
    <row r="134" spans="1:13" ht="12.75" customHeight="1">
      <c r="A134" s="524" t="s">
        <v>127</v>
      </c>
      <c r="B134" s="476">
        <v>2</v>
      </c>
      <c r="C134" s="487" t="s">
        <v>76</v>
      </c>
      <c r="D134" s="166">
        <v>2</v>
      </c>
      <c r="E134" s="234">
        <v>72</v>
      </c>
      <c r="F134" s="330">
        <v>2</v>
      </c>
      <c r="G134" s="37">
        <v>1</v>
      </c>
      <c r="H134" s="37">
        <f>F134</f>
        <v>2</v>
      </c>
      <c r="I134" s="291"/>
      <c r="J134" s="166">
        <v>14</v>
      </c>
      <c r="K134" s="197"/>
      <c r="L134" s="2" t="s">
        <v>29</v>
      </c>
    </row>
    <row r="135" spans="1:13" ht="12.75" customHeight="1">
      <c r="A135" s="525"/>
      <c r="B135" s="477"/>
      <c r="C135" s="489"/>
      <c r="D135" s="332">
        <v>1</v>
      </c>
      <c r="E135" s="332">
        <v>144</v>
      </c>
      <c r="F135" s="332">
        <v>4</v>
      </c>
      <c r="G135" s="45">
        <v>1</v>
      </c>
      <c r="H135" s="45">
        <f>F135</f>
        <v>4</v>
      </c>
      <c r="I135" s="44"/>
      <c r="J135" s="44">
        <v>15</v>
      </c>
      <c r="L135" s="2" t="s">
        <v>30</v>
      </c>
      <c r="M135" s="2" t="s">
        <v>90</v>
      </c>
    </row>
    <row r="136" spans="1:13" ht="12.75" customHeight="1">
      <c r="A136" s="26"/>
      <c r="B136" s="47"/>
      <c r="C136" s="47"/>
      <c r="D136" s="28"/>
      <c r="E136" s="29"/>
      <c r="F136" s="30" t="s">
        <v>26</v>
      </c>
      <c r="G136" s="32">
        <f>SUM(G134:G135)</f>
        <v>2</v>
      </c>
      <c r="H136" s="32">
        <f>SUM(H134:H135)</f>
        <v>6</v>
      </c>
      <c r="I136" s="48">
        <f>SUM(I131:I135)</f>
        <v>0</v>
      </c>
      <c r="J136" s="49">
        <f>SUM(J134:J135)</f>
        <v>29</v>
      </c>
    </row>
    <row r="137" spans="1:13" ht="18" customHeight="1" thickBot="1">
      <c r="A137" s="539" t="s">
        <v>32</v>
      </c>
      <c r="B137" s="540"/>
      <c r="C137" s="540"/>
      <c r="D137" s="541"/>
      <c r="E137" s="361"/>
      <c r="F137" s="361"/>
      <c r="G137" s="362">
        <f>G131+G133+G136</f>
        <v>4</v>
      </c>
      <c r="H137" s="362">
        <f>H131+H133+H136</f>
        <v>10</v>
      </c>
      <c r="I137" s="362">
        <v>0</v>
      </c>
      <c r="J137" s="362">
        <f>J131+J133+J136</f>
        <v>59</v>
      </c>
      <c r="K137" s="2">
        <f>K131+K133+K136</f>
        <v>2</v>
      </c>
    </row>
    <row r="138" spans="1:13">
      <c r="A138" s="363"/>
      <c r="B138" s="363"/>
      <c r="C138" s="363"/>
      <c r="D138" s="363"/>
      <c r="E138" s="363"/>
      <c r="F138" s="363"/>
      <c r="G138" s="363"/>
      <c r="H138" s="363"/>
      <c r="I138" s="363"/>
      <c r="J138" s="363"/>
    </row>
    <row r="139" spans="1:13" ht="36.75" customHeight="1">
      <c r="A139" s="542" t="s">
        <v>12</v>
      </c>
      <c r="B139" s="448" t="s">
        <v>33</v>
      </c>
      <c r="C139" s="448" t="s">
        <v>14</v>
      </c>
      <c r="D139" s="448" t="s">
        <v>15</v>
      </c>
      <c r="E139" s="448" t="s">
        <v>16</v>
      </c>
      <c r="F139" s="448" t="s">
        <v>17</v>
      </c>
      <c r="G139" s="448" t="s">
        <v>18</v>
      </c>
      <c r="H139" s="53" t="s">
        <v>19</v>
      </c>
      <c r="I139" s="448" t="s">
        <v>34</v>
      </c>
      <c r="J139" s="16" t="s">
        <v>21</v>
      </c>
    </row>
    <row r="140" spans="1:13" ht="43.5" customHeight="1">
      <c r="A140" s="542"/>
      <c r="B140" s="449"/>
      <c r="C140" s="449"/>
      <c r="D140" s="449"/>
      <c r="E140" s="449"/>
      <c r="F140" s="449"/>
      <c r="G140" s="449"/>
      <c r="H140" s="17" t="s">
        <v>22</v>
      </c>
      <c r="I140" s="449"/>
      <c r="J140" s="17" t="s">
        <v>46</v>
      </c>
    </row>
    <row r="141" spans="1:13">
      <c r="A141" s="527" t="s">
        <v>128</v>
      </c>
      <c r="B141" s="528"/>
      <c r="C141" s="528"/>
      <c r="D141" s="528"/>
      <c r="E141" s="528"/>
      <c r="F141" s="528"/>
      <c r="G141" s="528"/>
      <c r="H141" s="528"/>
      <c r="I141" s="528"/>
      <c r="J141" s="529"/>
    </row>
    <row r="142" spans="1:13" ht="12.75" customHeight="1">
      <c r="A142" s="530" t="s">
        <v>129</v>
      </c>
      <c r="B142" s="533">
        <v>1</v>
      </c>
      <c r="C142" s="536" t="s">
        <v>130</v>
      </c>
      <c r="D142" s="364">
        <v>1</v>
      </c>
      <c r="E142" s="364">
        <v>36</v>
      </c>
      <c r="F142" s="364">
        <v>1</v>
      </c>
      <c r="G142" s="268">
        <v>1</v>
      </c>
      <c r="H142" s="268">
        <v>1</v>
      </c>
      <c r="I142" s="364"/>
      <c r="J142" s="364">
        <v>16</v>
      </c>
      <c r="K142" s="365">
        <v>2</v>
      </c>
      <c r="L142" s="2" t="s">
        <v>29</v>
      </c>
    </row>
    <row r="143" spans="1:13" ht="12.75" customHeight="1">
      <c r="A143" s="531"/>
      <c r="B143" s="534"/>
      <c r="C143" s="537"/>
      <c r="D143" s="366">
        <v>1</v>
      </c>
      <c r="E143" s="366">
        <v>36</v>
      </c>
      <c r="F143" s="366">
        <v>1</v>
      </c>
      <c r="G143" s="271">
        <v>1</v>
      </c>
      <c r="H143" s="271">
        <v>1</v>
      </c>
      <c r="I143" s="366"/>
      <c r="J143" s="366">
        <v>16</v>
      </c>
      <c r="K143" s="365">
        <v>1</v>
      </c>
      <c r="L143" s="2" t="s">
        <v>131</v>
      </c>
    </row>
    <row r="144" spans="1:13" ht="12.75" customHeight="1">
      <c r="A144" s="532"/>
      <c r="B144" s="535"/>
      <c r="C144" s="538"/>
      <c r="D144" s="367">
        <v>1</v>
      </c>
      <c r="E144" s="367">
        <v>36</v>
      </c>
      <c r="F144" s="367">
        <v>1</v>
      </c>
      <c r="G144" s="266">
        <v>1</v>
      </c>
      <c r="H144" s="266">
        <v>1</v>
      </c>
      <c r="I144" s="367"/>
      <c r="J144" s="367">
        <v>16</v>
      </c>
      <c r="K144" s="368"/>
      <c r="L144" s="2" t="s">
        <v>132</v>
      </c>
    </row>
    <row r="145" spans="1:12" ht="12.75" customHeight="1">
      <c r="A145" s="358"/>
      <c r="B145" s="369"/>
      <c r="C145" s="27"/>
      <c r="D145" s="28"/>
      <c r="E145" s="29"/>
      <c r="F145" s="30" t="s">
        <v>26</v>
      </c>
      <c r="G145" s="31">
        <f>SUM(G142:G144)</f>
        <v>3</v>
      </c>
      <c r="H145" s="32">
        <f>SUM(H142:H144)</f>
        <v>3</v>
      </c>
      <c r="I145" s="33">
        <v>0</v>
      </c>
      <c r="J145" s="34">
        <f>SUM(J142:J144)</f>
        <v>48</v>
      </c>
      <c r="K145" s="197">
        <f>SUM(K142:K144)</f>
        <v>3</v>
      </c>
    </row>
    <row r="146" spans="1:12" ht="12.75" customHeight="1">
      <c r="A146" s="370" t="s">
        <v>133</v>
      </c>
      <c r="B146" s="371">
        <v>1</v>
      </c>
      <c r="C146" s="371" t="s">
        <v>134</v>
      </c>
      <c r="D146" s="335">
        <v>1</v>
      </c>
      <c r="E146" s="335">
        <v>108</v>
      </c>
      <c r="F146" s="335">
        <v>3</v>
      </c>
      <c r="G146" s="279">
        <v>1</v>
      </c>
      <c r="H146" s="279">
        <v>3</v>
      </c>
      <c r="I146" s="25"/>
      <c r="J146" s="25">
        <v>15</v>
      </c>
      <c r="L146" s="2" t="s">
        <v>29</v>
      </c>
    </row>
    <row r="147" spans="1:12">
      <c r="A147" s="26"/>
      <c r="B147" s="47"/>
      <c r="C147" s="47"/>
      <c r="D147" s="28"/>
      <c r="E147" s="29"/>
      <c r="F147" s="30" t="s">
        <v>26</v>
      </c>
      <c r="G147" s="32">
        <f>SUM(G146)</f>
        <v>1</v>
      </c>
      <c r="H147" s="32">
        <f>SUM(H146)</f>
        <v>3</v>
      </c>
      <c r="I147" s="33">
        <f>SUM(I145:I146)</f>
        <v>0</v>
      </c>
      <c r="J147" s="34">
        <f>SUM(J146)</f>
        <v>15</v>
      </c>
      <c r="K147" s="197"/>
    </row>
    <row r="148" spans="1:12" ht="18" customHeight="1">
      <c r="A148" s="509" t="s">
        <v>32</v>
      </c>
      <c r="B148" s="510"/>
      <c r="C148" s="510"/>
      <c r="D148" s="544"/>
      <c r="E148" s="346"/>
      <c r="F148" s="346"/>
      <c r="G148" s="372">
        <f>G145+G147</f>
        <v>4</v>
      </c>
      <c r="H148" s="372">
        <f>H145+H147</f>
        <v>6</v>
      </c>
      <c r="I148" s="373">
        <v>0</v>
      </c>
      <c r="J148" s="374">
        <f>J145+J147</f>
        <v>63</v>
      </c>
      <c r="K148" s="2">
        <f>K145+K147</f>
        <v>3</v>
      </c>
    </row>
    <row r="149" spans="1:12" ht="57.6" customHeight="1">
      <c r="A149" s="375"/>
      <c r="B149" s="52"/>
      <c r="C149" s="52"/>
      <c r="D149" s="52"/>
      <c r="E149" s="52"/>
      <c r="F149" s="52"/>
      <c r="G149" s="376"/>
      <c r="H149" s="376"/>
      <c r="I149" s="376"/>
      <c r="J149" s="377"/>
    </row>
    <row r="150" spans="1:12" ht="33.75" customHeight="1">
      <c r="A150" s="542" t="s">
        <v>12</v>
      </c>
      <c r="B150" s="542" t="s">
        <v>33</v>
      </c>
      <c r="C150" s="542" t="s">
        <v>14</v>
      </c>
      <c r="D150" s="542" t="s">
        <v>15</v>
      </c>
      <c r="E150" s="542" t="s">
        <v>16</v>
      </c>
      <c r="F150" s="542" t="s">
        <v>17</v>
      </c>
      <c r="G150" s="542" t="s">
        <v>18</v>
      </c>
      <c r="H150" s="542" t="s">
        <v>19</v>
      </c>
      <c r="I150" s="542" t="s">
        <v>45</v>
      </c>
      <c r="J150" s="17" t="s">
        <v>21</v>
      </c>
    </row>
    <row r="151" spans="1:12" ht="22.9" customHeight="1">
      <c r="A151" s="542"/>
      <c r="B151" s="542"/>
      <c r="C151" s="542"/>
      <c r="D151" s="542"/>
      <c r="E151" s="542"/>
      <c r="F151" s="542"/>
      <c r="G151" s="542"/>
      <c r="H151" s="542"/>
      <c r="I151" s="542"/>
      <c r="J151" s="17" t="s">
        <v>46</v>
      </c>
    </row>
    <row r="152" spans="1:12" ht="12.75" customHeight="1">
      <c r="A152" s="543" t="s">
        <v>47</v>
      </c>
      <c r="B152" s="543"/>
      <c r="C152" s="543"/>
      <c r="D152" s="543"/>
      <c r="E152" s="543"/>
      <c r="F152" s="543"/>
      <c r="G152" s="543"/>
      <c r="H152" s="543"/>
      <c r="I152" s="543"/>
      <c r="J152" s="543"/>
    </row>
    <row r="153" spans="1:12" ht="12.75" customHeight="1">
      <c r="A153" s="524" t="s">
        <v>135</v>
      </c>
      <c r="B153" s="476">
        <v>5</v>
      </c>
      <c r="C153" s="487" t="s">
        <v>49</v>
      </c>
      <c r="D153" s="267">
        <v>3</v>
      </c>
      <c r="E153" s="267">
        <v>216</v>
      </c>
      <c r="F153" s="267">
        <v>6</v>
      </c>
      <c r="G153" s="37">
        <v>1</v>
      </c>
      <c r="H153" s="37">
        <f>F153*G153</f>
        <v>6</v>
      </c>
      <c r="I153" s="378"/>
      <c r="J153" s="36">
        <v>14</v>
      </c>
      <c r="L153" s="2" t="s">
        <v>30</v>
      </c>
    </row>
    <row r="154" spans="1:12" ht="12.75" customHeight="1">
      <c r="A154" s="525"/>
      <c r="B154" s="477"/>
      <c r="C154" s="489"/>
      <c r="D154" s="265">
        <v>4</v>
      </c>
      <c r="E154" s="265">
        <v>216</v>
      </c>
      <c r="F154" s="265">
        <v>6</v>
      </c>
      <c r="G154" s="45">
        <v>1</v>
      </c>
      <c r="H154" s="45">
        <f>F154*G154</f>
        <v>6</v>
      </c>
      <c r="I154" s="379"/>
      <c r="J154" s="44">
        <v>15</v>
      </c>
      <c r="K154" s="2">
        <v>1</v>
      </c>
      <c r="L154" s="2" t="s">
        <v>31</v>
      </c>
    </row>
    <row r="155" spans="1:12" ht="12.75" customHeight="1">
      <c r="A155" s="358"/>
      <c r="B155" s="26"/>
      <c r="C155" s="27"/>
      <c r="D155" s="28"/>
      <c r="E155" s="29"/>
      <c r="F155" s="30" t="s">
        <v>26</v>
      </c>
      <c r="G155" s="380">
        <f>SUM(G153:G154)</f>
        <v>2</v>
      </c>
      <c r="H155" s="381">
        <f>SUM(H153:H154)</f>
        <v>12</v>
      </c>
      <c r="I155" s="33">
        <f>SUM(I151:I154)</f>
        <v>0</v>
      </c>
      <c r="J155" s="34">
        <f>SUM(J151:J154)</f>
        <v>29</v>
      </c>
      <c r="K155" s="186">
        <f>SUM(K153:K154)</f>
        <v>1</v>
      </c>
    </row>
    <row r="156" spans="1:12" ht="12.75" customHeight="1">
      <c r="A156" s="530" t="s">
        <v>136</v>
      </c>
      <c r="B156" s="545">
        <v>1</v>
      </c>
      <c r="C156" s="506" t="s">
        <v>49</v>
      </c>
      <c r="D156" s="294">
        <v>2</v>
      </c>
      <c r="E156" s="294">
        <v>216</v>
      </c>
      <c r="F156" s="294">
        <v>6</v>
      </c>
      <c r="G156" s="382">
        <v>1</v>
      </c>
      <c r="H156" s="37">
        <f>F156*G156</f>
        <v>6</v>
      </c>
      <c r="I156" s="383"/>
      <c r="J156" s="273">
        <v>16</v>
      </c>
      <c r="K156" s="2">
        <v>1</v>
      </c>
      <c r="L156" s="2" t="s">
        <v>30</v>
      </c>
    </row>
    <row r="157" spans="1:12" ht="12.75" customHeight="1">
      <c r="A157" s="532"/>
      <c r="B157" s="545"/>
      <c r="C157" s="507"/>
      <c r="D157" s="384">
        <v>2</v>
      </c>
      <c r="E157" s="384">
        <v>216</v>
      </c>
      <c r="F157" s="384">
        <v>6</v>
      </c>
      <c r="G157" s="385">
        <v>1</v>
      </c>
      <c r="H157" s="45">
        <f>F157*G157</f>
        <v>6</v>
      </c>
      <c r="I157" s="386"/>
      <c r="J157" s="276">
        <v>16</v>
      </c>
      <c r="K157" s="2">
        <v>2</v>
      </c>
      <c r="L157" s="2" t="s">
        <v>31</v>
      </c>
    </row>
    <row r="158" spans="1:12" ht="25.5" customHeight="1">
      <c r="A158" s="370" t="s">
        <v>137</v>
      </c>
      <c r="B158" s="387">
        <v>1</v>
      </c>
      <c r="C158" s="507"/>
      <c r="D158" s="388">
        <v>3</v>
      </c>
      <c r="E158" s="388">
        <v>216</v>
      </c>
      <c r="F158" s="388">
        <v>6</v>
      </c>
      <c r="G158" s="389">
        <v>1</v>
      </c>
      <c r="H158" s="279">
        <f>F158*G158</f>
        <v>6</v>
      </c>
      <c r="I158" s="390"/>
      <c r="J158" s="391">
        <v>16</v>
      </c>
      <c r="K158" s="2">
        <v>1</v>
      </c>
      <c r="L158" s="2" t="s">
        <v>44</v>
      </c>
    </row>
    <row r="159" spans="1:12" ht="12.75" customHeight="1">
      <c r="A159" s="358"/>
      <c r="B159" s="27"/>
      <c r="C159" s="27"/>
      <c r="D159" s="28"/>
      <c r="E159" s="29"/>
      <c r="F159" s="30" t="s">
        <v>26</v>
      </c>
      <c r="G159" s="32">
        <f>SUM(G156:G158)</f>
        <v>3</v>
      </c>
      <c r="H159" s="381">
        <f>SUM(H156:H158)</f>
        <v>18</v>
      </c>
      <c r="I159" s="48">
        <f>SUM(I155:I158)</f>
        <v>0</v>
      </c>
      <c r="J159" s="49">
        <f>SUM(J156:J158)</f>
        <v>48</v>
      </c>
      <c r="K159" s="186">
        <f>SUM(K156:K158)</f>
        <v>4</v>
      </c>
    </row>
    <row r="160" spans="1:12" ht="25.5" customHeight="1">
      <c r="A160" s="350" t="s">
        <v>138</v>
      </c>
      <c r="B160" s="392">
        <v>1</v>
      </c>
      <c r="C160" s="392" t="s">
        <v>49</v>
      </c>
      <c r="D160" s="388">
        <v>1</v>
      </c>
      <c r="E160" s="388">
        <v>36</v>
      </c>
      <c r="F160" s="388">
        <v>1</v>
      </c>
      <c r="G160" s="389">
        <v>1</v>
      </c>
      <c r="H160" s="279">
        <f>F160*G160</f>
        <v>1</v>
      </c>
      <c r="I160" s="393"/>
      <c r="J160" s="393">
        <v>17</v>
      </c>
      <c r="L160" s="2" t="s">
        <v>53</v>
      </c>
    </row>
    <row r="161" spans="1:14" ht="12.75" customHeight="1">
      <c r="A161" s="358"/>
      <c r="B161" s="47"/>
      <c r="C161" s="47"/>
      <c r="D161" s="28"/>
      <c r="E161" s="29"/>
      <c r="F161" s="30" t="s">
        <v>26</v>
      </c>
      <c r="G161" s="32">
        <f>SUM(G160)</f>
        <v>1</v>
      </c>
      <c r="H161" s="32">
        <f>SUM(H160)</f>
        <v>1</v>
      </c>
      <c r="I161" s="33">
        <f>SUM(I157:I160)</f>
        <v>0</v>
      </c>
      <c r="J161" s="34">
        <f>SUM(J160)</f>
        <v>17</v>
      </c>
      <c r="K161" s="197"/>
    </row>
    <row r="162" spans="1:14" ht="12.75" customHeight="1">
      <c r="A162" s="546" t="s">
        <v>139</v>
      </c>
      <c r="B162" s="487">
        <v>5</v>
      </c>
      <c r="C162" s="487" t="s">
        <v>52</v>
      </c>
      <c r="D162" s="330">
        <v>2</v>
      </c>
      <c r="E162" s="330">
        <v>144</v>
      </c>
      <c r="F162" s="330">
        <v>4</v>
      </c>
      <c r="G162" s="382">
        <v>1</v>
      </c>
      <c r="H162" s="382">
        <f t="shared" ref="H162:H170" si="2">F162*G162</f>
        <v>4</v>
      </c>
      <c r="I162" s="394"/>
      <c r="J162" s="394">
        <v>20</v>
      </c>
      <c r="K162" s="2">
        <v>1</v>
      </c>
      <c r="L162" s="2" t="s">
        <v>29</v>
      </c>
    </row>
    <row r="163" spans="1:14" ht="12.75" customHeight="1">
      <c r="A163" s="547"/>
      <c r="B163" s="488"/>
      <c r="C163" s="488"/>
      <c r="D163" s="395">
        <v>3</v>
      </c>
      <c r="E163" s="395">
        <v>36</v>
      </c>
      <c r="F163" s="395">
        <v>1</v>
      </c>
      <c r="G163" s="396">
        <v>1</v>
      </c>
      <c r="H163" s="396">
        <f t="shared" si="2"/>
        <v>1</v>
      </c>
      <c r="I163" s="397"/>
      <c r="J163" s="397">
        <v>19</v>
      </c>
      <c r="K163" s="2">
        <v>2</v>
      </c>
      <c r="L163" s="2" t="s">
        <v>30</v>
      </c>
    </row>
    <row r="164" spans="1:14" ht="12.75" customHeight="1">
      <c r="A164" s="547"/>
      <c r="B164" s="488"/>
      <c r="C164" s="488"/>
      <c r="D164" s="398">
        <v>3</v>
      </c>
      <c r="E164" s="395">
        <v>36</v>
      </c>
      <c r="F164" s="395">
        <v>1</v>
      </c>
      <c r="G164" s="396">
        <v>1</v>
      </c>
      <c r="H164" s="396">
        <f t="shared" si="2"/>
        <v>1</v>
      </c>
      <c r="I164" s="397"/>
      <c r="J164" s="397">
        <v>18</v>
      </c>
      <c r="L164" s="2" t="s">
        <v>31</v>
      </c>
    </row>
    <row r="165" spans="1:14" ht="12.75" customHeight="1">
      <c r="A165" s="547"/>
      <c r="B165" s="488"/>
      <c r="C165" s="488"/>
      <c r="D165" s="398">
        <v>4</v>
      </c>
      <c r="E165" s="398">
        <v>144</v>
      </c>
      <c r="F165" s="398">
        <v>4</v>
      </c>
      <c r="G165" s="396">
        <v>1</v>
      </c>
      <c r="H165" s="396">
        <f t="shared" si="2"/>
        <v>4</v>
      </c>
      <c r="I165" s="397"/>
      <c r="J165" s="397">
        <v>17</v>
      </c>
      <c r="K165" s="2">
        <v>1</v>
      </c>
      <c r="L165" s="2" t="s">
        <v>44</v>
      </c>
      <c r="M165" s="2" t="s">
        <v>106</v>
      </c>
    </row>
    <row r="166" spans="1:14" ht="12.75" customHeight="1">
      <c r="A166" s="547"/>
      <c r="B166" s="488"/>
      <c r="C166" s="488"/>
      <c r="D166" s="398">
        <v>1</v>
      </c>
      <c r="E166" s="398">
        <v>72</v>
      </c>
      <c r="F166" s="398">
        <v>2</v>
      </c>
      <c r="G166" s="396">
        <v>1</v>
      </c>
      <c r="H166" s="396">
        <f t="shared" si="2"/>
        <v>2</v>
      </c>
      <c r="I166" s="397"/>
      <c r="J166" s="397">
        <v>20</v>
      </c>
      <c r="K166" s="2">
        <v>1</v>
      </c>
      <c r="L166" s="2" t="s">
        <v>140</v>
      </c>
    </row>
    <row r="167" spans="1:14" ht="12.75" customHeight="1">
      <c r="A167" s="547"/>
      <c r="B167" s="488"/>
      <c r="C167" s="488"/>
      <c r="D167" s="398">
        <v>1</v>
      </c>
      <c r="E167" s="398">
        <v>72</v>
      </c>
      <c r="F167" s="398">
        <v>2</v>
      </c>
      <c r="G167" s="396">
        <v>1</v>
      </c>
      <c r="H167" s="396">
        <f t="shared" si="2"/>
        <v>2</v>
      </c>
      <c r="I167" s="397"/>
      <c r="J167" s="397">
        <v>20</v>
      </c>
      <c r="L167" s="2" t="s">
        <v>69</v>
      </c>
    </row>
    <row r="168" spans="1:14" ht="12.75" customHeight="1">
      <c r="A168" s="548"/>
      <c r="B168" s="550"/>
      <c r="C168" s="550"/>
      <c r="D168" s="398">
        <v>1</v>
      </c>
      <c r="E168" s="399">
        <v>36</v>
      </c>
      <c r="F168" s="399">
        <v>1</v>
      </c>
      <c r="G168" s="396">
        <v>1</v>
      </c>
      <c r="H168" s="396">
        <f t="shared" si="2"/>
        <v>1</v>
      </c>
      <c r="I168" s="397"/>
      <c r="J168" s="397">
        <v>18</v>
      </c>
      <c r="L168" s="2" t="s">
        <v>83</v>
      </c>
      <c r="M168" s="2" t="s">
        <v>112</v>
      </c>
    </row>
    <row r="169" spans="1:14" ht="12.75" customHeight="1">
      <c r="A169" s="548"/>
      <c r="B169" s="550"/>
      <c r="C169" s="550"/>
      <c r="D169" s="398">
        <v>1</v>
      </c>
      <c r="E169" s="399">
        <v>36</v>
      </c>
      <c r="F169" s="399">
        <v>1</v>
      </c>
      <c r="G169" s="396">
        <v>1</v>
      </c>
      <c r="H169" s="396">
        <f t="shared" si="2"/>
        <v>1</v>
      </c>
      <c r="I169" s="397"/>
      <c r="J169" s="397">
        <v>16</v>
      </c>
      <c r="L169" s="2" t="s">
        <v>84</v>
      </c>
      <c r="M169" s="2" t="s">
        <v>112</v>
      </c>
    </row>
    <row r="170" spans="1:14" ht="12.75" customHeight="1">
      <c r="A170" s="549"/>
      <c r="B170" s="551"/>
      <c r="C170" s="551"/>
      <c r="D170" s="332">
        <v>1</v>
      </c>
      <c r="E170" s="400">
        <v>36</v>
      </c>
      <c r="F170" s="400">
        <v>1</v>
      </c>
      <c r="G170" s="385">
        <v>1</v>
      </c>
      <c r="H170" s="385">
        <f t="shared" si="2"/>
        <v>1</v>
      </c>
      <c r="I170" s="401"/>
      <c r="J170" s="401">
        <v>15</v>
      </c>
      <c r="L170" s="2" t="s">
        <v>141</v>
      </c>
      <c r="M170" s="2" t="s">
        <v>112</v>
      </c>
    </row>
    <row r="171" spans="1:14">
      <c r="A171" s="358"/>
      <c r="B171" s="26"/>
      <c r="C171" s="27"/>
      <c r="D171" s="28"/>
      <c r="E171" s="29"/>
      <c r="F171" s="30" t="s">
        <v>26</v>
      </c>
      <c r="G171" s="32">
        <f>SUM(G162:G170)</f>
        <v>9</v>
      </c>
      <c r="H171" s="32">
        <f>SUM(H162:H170)</f>
        <v>17</v>
      </c>
      <c r="I171" s="48">
        <f>SUM(I164:I167)</f>
        <v>0</v>
      </c>
      <c r="J171" s="49">
        <f>SUM(J162:J170)</f>
        <v>163</v>
      </c>
      <c r="K171" s="186">
        <f>SUM(K162:K167)</f>
        <v>5</v>
      </c>
    </row>
    <row r="172" spans="1:14" ht="12" customHeight="1">
      <c r="A172" s="402" t="s">
        <v>142</v>
      </c>
      <c r="B172" s="72">
        <v>1</v>
      </c>
      <c r="C172" s="403" t="s">
        <v>52</v>
      </c>
      <c r="D172" s="404">
        <v>1</v>
      </c>
      <c r="E172" s="404">
        <v>72</v>
      </c>
      <c r="F172" s="404">
        <v>2</v>
      </c>
      <c r="G172" s="389">
        <v>1</v>
      </c>
      <c r="H172" s="405">
        <f>F172*G172</f>
        <v>2</v>
      </c>
      <c r="I172" s="406"/>
      <c r="J172" s="406">
        <v>16</v>
      </c>
      <c r="L172" s="2" t="s">
        <v>29</v>
      </c>
    </row>
    <row r="173" spans="1:14">
      <c r="A173" s="407"/>
      <c r="B173" s="27"/>
      <c r="C173" s="27"/>
      <c r="D173" s="28"/>
      <c r="E173" s="29"/>
      <c r="F173" s="30" t="s">
        <v>26</v>
      </c>
      <c r="G173" s="32">
        <f>SUM(G172)</f>
        <v>1</v>
      </c>
      <c r="H173" s="32">
        <f>SUM(H172)</f>
        <v>2</v>
      </c>
      <c r="I173" s="48">
        <f>SUM(I166:I172)</f>
        <v>0</v>
      </c>
      <c r="J173" s="49">
        <f>SUM(J172)</f>
        <v>16</v>
      </c>
      <c r="K173" s="197"/>
      <c r="N173" s="14"/>
    </row>
    <row r="174" spans="1:14" ht="13.15" customHeight="1">
      <c r="A174" s="530" t="s">
        <v>143</v>
      </c>
      <c r="B174" s="476">
        <v>4</v>
      </c>
      <c r="C174" s="536" t="s">
        <v>40</v>
      </c>
      <c r="D174" s="244">
        <v>2</v>
      </c>
      <c r="E174" s="244">
        <v>144</v>
      </c>
      <c r="F174" s="244">
        <v>4</v>
      </c>
      <c r="G174" s="382">
        <v>1</v>
      </c>
      <c r="H174" s="382">
        <f>F174*G174</f>
        <v>4</v>
      </c>
      <c r="I174" s="394"/>
      <c r="J174" s="394">
        <v>15</v>
      </c>
      <c r="L174" s="2" t="s">
        <v>29</v>
      </c>
    </row>
    <row r="175" spans="1:14">
      <c r="A175" s="531"/>
      <c r="B175" s="557"/>
      <c r="C175" s="537"/>
      <c r="D175" s="395">
        <v>2</v>
      </c>
      <c r="E175" s="395">
        <v>144</v>
      </c>
      <c r="F175" s="395">
        <v>4</v>
      </c>
      <c r="G175" s="240">
        <v>1</v>
      </c>
      <c r="H175" s="396">
        <f>F175*G175</f>
        <v>4</v>
      </c>
      <c r="I175" s="241"/>
      <c r="J175" s="397">
        <v>14</v>
      </c>
      <c r="L175" s="2" t="s">
        <v>30</v>
      </c>
    </row>
    <row r="176" spans="1:14">
      <c r="A176" s="531"/>
      <c r="B176" s="557"/>
      <c r="C176" s="537"/>
      <c r="D176" s="395">
        <v>2</v>
      </c>
      <c r="E176" s="395">
        <v>144</v>
      </c>
      <c r="F176" s="395">
        <v>4</v>
      </c>
      <c r="G176" s="240">
        <v>1</v>
      </c>
      <c r="H176" s="396">
        <f>F176*G176</f>
        <v>4</v>
      </c>
      <c r="I176" s="241"/>
      <c r="J176" s="397">
        <v>13</v>
      </c>
      <c r="K176" s="2">
        <v>1</v>
      </c>
      <c r="L176" s="2" t="s">
        <v>31</v>
      </c>
    </row>
    <row r="177" spans="1:14">
      <c r="A177" s="531"/>
      <c r="B177" s="557"/>
      <c r="C177" s="537"/>
      <c r="D177" s="246">
        <v>3</v>
      </c>
      <c r="E177" s="246">
        <v>216</v>
      </c>
      <c r="F177" s="246">
        <v>6</v>
      </c>
      <c r="G177" s="190">
        <v>1</v>
      </c>
      <c r="H177" s="385">
        <f>F177*G177</f>
        <v>6</v>
      </c>
      <c r="I177" s="189"/>
      <c r="J177" s="401">
        <v>13</v>
      </c>
      <c r="L177" s="2" t="s">
        <v>44</v>
      </c>
    </row>
    <row r="178" spans="1:14">
      <c r="A178" s="358"/>
      <c r="B178" s="26"/>
      <c r="C178" s="27"/>
      <c r="D178" s="28"/>
      <c r="E178" s="29"/>
      <c r="F178" s="30" t="s">
        <v>26</v>
      </c>
      <c r="G178" s="32">
        <f>SUM(G174:G177)</f>
        <v>4</v>
      </c>
      <c r="H178" s="32">
        <f>SUM(H174:H177)</f>
        <v>18</v>
      </c>
      <c r="I178" s="48">
        <f>SUM(I174:I176)</f>
        <v>0</v>
      </c>
      <c r="J178" s="49">
        <f>SUM(J174:J177)</f>
        <v>55</v>
      </c>
      <c r="K178" s="186">
        <f>SUM(K173:K176)</f>
        <v>1</v>
      </c>
    </row>
    <row r="179" spans="1:14" ht="12.75" customHeight="1">
      <c r="A179" s="408" t="s">
        <v>144</v>
      </c>
      <c r="B179" s="409">
        <v>1</v>
      </c>
      <c r="C179" s="371" t="s">
        <v>40</v>
      </c>
      <c r="D179" s="21">
        <v>1</v>
      </c>
      <c r="E179" s="21">
        <v>72</v>
      </c>
      <c r="F179" s="21">
        <v>2</v>
      </c>
      <c r="G179" s="410">
        <v>1</v>
      </c>
      <c r="H179" s="410">
        <f>F179*G179</f>
        <v>2</v>
      </c>
      <c r="I179" s="411"/>
      <c r="J179" s="411">
        <v>12</v>
      </c>
      <c r="L179" s="2" t="s">
        <v>140</v>
      </c>
      <c r="M179" s="2" t="s">
        <v>113</v>
      </c>
    </row>
    <row r="180" spans="1:14" ht="16.149999999999999" customHeight="1">
      <c r="A180" s="358"/>
      <c r="B180" s="26"/>
      <c r="C180" s="27"/>
      <c r="D180" s="28"/>
      <c r="E180" s="29"/>
      <c r="F180" s="30" t="s">
        <v>26</v>
      </c>
      <c r="G180" s="32">
        <f>SUM(G179)</f>
        <v>1</v>
      </c>
      <c r="H180" s="32">
        <f>SUM(H179)</f>
        <v>2</v>
      </c>
      <c r="I180" s="48">
        <f>SUM(I176:I178)</f>
        <v>0</v>
      </c>
      <c r="J180" s="49">
        <f>SUM(J179)</f>
        <v>12</v>
      </c>
    </row>
    <row r="181" spans="1:14" ht="48.95" customHeight="1">
      <c r="A181" s="370" t="s">
        <v>145</v>
      </c>
      <c r="B181" s="371">
        <v>1</v>
      </c>
      <c r="C181" s="536" t="s">
        <v>40</v>
      </c>
      <c r="D181" s="21">
        <v>1</v>
      </c>
      <c r="E181" s="21">
        <v>72</v>
      </c>
      <c r="F181" s="21">
        <v>2</v>
      </c>
      <c r="G181" s="410">
        <v>1</v>
      </c>
      <c r="H181" s="410">
        <f>F181*G181</f>
        <v>2</v>
      </c>
      <c r="I181" s="411"/>
      <c r="J181" s="411">
        <v>11</v>
      </c>
      <c r="K181" s="237"/>
      <c r="L181" s="2" t="s">
        <v>29</v>
      </c>
      <c r="M181" s="2" t="s">
        <v>113</v>
      </c>
    </row>
    <row r="182" spans="1:14" s="4" customFormat="1" ht="48.95" customHeight="1">
      <c r="A182" s="370" t="s">
        <v>146</v>
      </c>
      <c r="B182" s="371">
        <v>1</v>
      </c>
      <c r="C182" s="551"/>
      <c r="D182" s="412">
        <v>1</v>
      </c>
      <c r="E182" s="21">
        <v>72</v>
      </c>
      <c r="F182" s="21">
        <v>2</v>
      </c>
      <c r="G182" s="410">
        <v>1</v>
      </c>
      <c r="H182" s="410">
        <f>F182*G182</f>
        <v>2</v>
      </c>
      <c r="I182" s="411"/>
      <c r="J182" s="411">
        <v>14</v>
      </c>
      <c r="L182" s="2" t="s">
        <v>30</v>
      </c>
      <c r="M182" s="2" t="s">
        <v>147</v>
      </c>
      <c r="N182" s="2"/>
    </row>
    <row r="183" spans="1:14">
      <c r="A183" s="358"/>
      <c r="B183" s="27"/>
      <c r="C183" s="27"/>
      <c r="D183" s="28"/>
      <c r="E183" s="29"/>
      <c r="F183" s="30" t="s">
        <v>26</v>
      </c>
      <c r="G183" s="32">
        <f>SUM(G181:G182)</f>
        <v>2</v>
      </c>
      <c r="H183" s="32">
        <f>SUM(H181:H182)</f>
        <v>4</v>
      </c>
      <c r="I183" s="33">
        <f>SUM(I176:I182)</f>
        <v>0</v>
      </c>
      <c r="J183" s="34">
        <f>SUM(J181:J182)</f>
        <v>25</v>
      </c>
      <c r="K183" s="197"/>
      <c r="M183" s="14"/>
    </row>
    <row r="184" spans="1:14" ht="25.5" customHeight="1">
      <c r="A184" s="370" t="s">
        <v>148</v>
      </c>
      <c r="B184" s="409">
        <v>1</v>
      </c>
      <c r="C184" s="409" t="s">
        <v>57</v>
      </c>
      <c r="D184" s="21">
        <v>1</v>
      </c>
      <c r="E184" s="21">
        <v>216</v>
      </c>
      <c r="F184" s="21">
        <v>6</v>
      </c>
      <c r="G184" s="410">
        <v>1</v>
      </c>
      <c r="H184" s="389">
        <f>F184*G184</f>
        <v>6</v>
      </c>
      <c r="I184" s="411"/>
      <c r="J184" s="411">
        <v>16</v>
      </c>
      <c r="L184" s="2" t="s">
        <v>53</v>
      </c>
    </row>
    <row r="185" spans="1:14" ht="12.75" customHeight="1">
      <c r="A185" s="358"/>
      <c r="B185" s="26"/>
      <c r="C185" s="27"/>
      <c r="D185" s="28"/>
      <c r="E185" s="29"/>
      <c r="F185" s="30" t="s">
        <v>26</v>
      </c>
      <c r="G185" s="32">
        <f>SUM(G184)</f>
        <v>1</v>
      </c>
      <c r="H185" s="32">
        <f>SUM(H184)</f>
        <v>6</v>
      </c>
      <c r="I185" s="33">
        <f>SUM(I179:I184)</f>
        <v>0</v>
      </c>
      <c r="J185" s="34">
        <f>SUM(J184)</f>
        <v>16</v>
      </c>
    </row>
    <row r="186" spans="1:14" ht="12.75" customHeight="1">
      <c r="A186" s="408" t="s">
        <v>149</v>
      </c>
      <c r="B186" s="553">
        <v>3</v>
      </c>
      <c r="C186" s="536" t="s">
        <v>57</v>
      </c>
      <c r="D186" s="35">
        <v>3</v>
      </c>
      <c r="E186" s="35">
        <v>120</v>
      </c>
      <c r="F186" s="35">
        <v>3</v>
      </c>
      <c r="G186" s="382">
        <v>1</v>
      </c>
      <c r="H186" s="382">
        <f>F186*G186</f>
        <v>3</v>
      </c>
      <c r="I186" s="413"/>
      <c r="J186" s="414">
        <v>17</v>
      </c>
      <c r="L186" s="2" t="s">
        <v>31</v>
      </c>
    </row>
    <row r="187" spans="1:14" ht="12.75" customHeight="1">
      <c r="A187" s="415"/>
      <c r="B187" s="536"/>
      <c r="C187" s="537"/>
      <c r="D187" s="43">
        <v>3</v>
      </c>
      <c r="E187" s="43">
        <v>120</v>
      </c>
      <c r="F187" s="43">
        <v>3</v>
      </c>
      <c r="G187" s="385">
        <v>1</v>
      </c>
      <c r="H187" s="385">
        <f>F187*G187</f>
        <v>3</v>
      </c>
      <c r="I187" s="401"/>
      <c r="J187" s="401">
        <v>17</v>
      </c>
      <c r="L187" s="2" t="s">
        <v>44</v>
      </c>
    </row>
    <row r="188" spans="1:14" ht="12.75" customHeight="1">
      <c r="A188" s="416"/>
      <c r="B188" s="417"/>
      <c r="C188" s="417"/>
      <c r="D188" s="417"/>
      <c r="E188" s="29"/>
      <c r="F188" s="30" t="s">
        <v>26</v>
      </c>
      <c r="G188" s="32">
        <f>SUM(G186:G187)</f>
        <v>2</v>
      </c>
      <c r="H188" s="32">
        <f>SUM(H186:H187)</f>
        <v>6</v>
      </c>
      <c r="I188" s="48">
        <f>SUM(I185:I187)</f>
        <v>0</v>
      </c>
      <c r="J188" s="49">
        <f>SUM(J186:J187)</f>
        <v>34</v>
      </c>
      <c r="K188" s="197"/>
    </row>
    <row r="189" spans="1:14" ht="12.75" customHeight="1">
      <c r="A189" s="408" t="s">
        <v>150</v>
      </c>
      <c r="B189" s="418">
        <v>1</v>
      </c>
      <c r="C189" s="419" t="s">
        <v>57</v>
      </c>
      <c r="D189" s="209">
        <v>1</v>
      </c>
      <c r="E189" s="210">
        <v>216</v>
      </c>
      <c r="F189" s="210">
        <v>6</v>
      </c>
      <c r="G189" s="211">
        <v>1</v>
      </c>
      <c r="H189" s="211">
        <f>F189*G189</f>
        <v>6</v>
      </c>
      <c r="I189" s="420"/>
      <c r="J189" s="209">
        <v>12</v>
      </c>
      <c r="K189" s="197"/>
      <c r="L189" s="2" t="s">
        <v>54</v>
      </c>
    </row>
    <row r="190" spans="1:14" ht="12.75" customHeight="1">
      <c r="A190" s="358"/>
      <c r="B190" s="26"/>
      <c r="C190" s="26"/>
      <c r="D190" s="28"/>
      <c r="E190" s="29"/>
      <c r="F190" s="30" t="s">
        <v>26</v>
      </c>
      <c r="G190" s="32">
        <f>SUM(G189)</f>
        <v>1</v>
      </c>
      <c r="H190" s="32">
        <f>SUM(H189)</f>
        <v>6</v>
      </c>
      <c r="I190" s="48">
        <f>SUM(I187:I189)</f>
        <v>0</v>
      </c>
      <c r="J190" s="49">
        <f>SUM(J189)</f>
        <v>12</v>
      </c>
      <c r="K190" s="197"/>
      <c r="M190" s="14"/>
      <c r="N190" s="14"/>
    </row>
    <row r="191" spans="1:14" ht="12.75" customHeight="1">
      <c r="A191" s="408" t="s">
        <v>151</v>
      </c>
      <c r="B191" s="409">
        <v>1</v>
      </c>
      <c r="C191" s="421" t="s">
        <v>152</v>
      </c>
      <c r="D191" s="404">
        <v>1</v>
      </c>
      <c r="E191" s="404">
        <v>72</v>
      </c>
      <c r="F191" s="422" t="s">
        <v>71</v>
      </c>
      <c r="G191" s="389">
        <v>1</v>
      </c>
      <c r="H191" s="389">
        <f>F191*G191</f>
        <v>2</v>
      </c>
      <c r="I191" s="423"/>
      <c r="J191" s="391">
        <v>15</v>
      </c>
      <c r="K191" s="552"/>
      <c r="L191" s="2" t="s">
        <v>29</v>
      </c>
    </row>
    <row r="192" spans="1:14" ht="12.75" hidden="1" customHeight="1">
      <c r="A192" s="415"/>
      <c r="B192" s="424"/>
      <c r="C192" s="424"/>
      <c r="D192" s="425"/>
      <c r="E192" s="425"/>
      <c r="F192" s="425"/>
      <c r="G192" s="425"/>
      <c r="H192" s="425"/>
      <c r="I192" s="425"/>
      <c r="J192" s="425"/>
      <c r="K192" s="552"/>
    </row>
    <row r="193" spans="1:12" ht="12.75" hidden="1" customHeight="1">
      <c r="A193" s="415"/>
      <c r="B193" s="424"/>
      <c r="C193" s="424"/>
      <c r="D193" s="426"/>
      <c r="E193" s="426"/>
      <c r="F193" s="426"/>
      <c r="G193" s="426"/>
      <c r="H193" s="426"/>
      <c r="I193" s="426"/>
      <c r="J193" s="426"/>
      <c r="K193" s="552"/>
    </row>
    <row r="194" spans="1:12" ht="12.75" customHeight="1">
      <c r="A194" s="427"/>
      <c r="B194" s="428"/>
      <c r="C194" s="429"/>
      <c r="D194" s="417"/>
      <c r="E194" s="417"/>
      <c r="F194" s="30" t="s">
        <v>26</v>
      </c>
      <c r="G194" s="32">
        <f>SUM(G191:G193)</f>
        <v>1</v>
      </c>
      <c r="H194" s="32">
        <f>SUM(H191:H193)</f>
        <v>2</v>
      </c>
      <c r="I194" s="48">
        <f>SUM(I191:I193)</f>
        <v>0</v>
      </c>
      <c r="J194" s="49">
        <f>SUM(J191:J193)</f>
        <v>15</v>
      </c>
      <c r="L194" s="281"/>
    </row>
    <row r="195" spans="1:12" ht="12.75" customHeight="1">
      <c r="A195" s="530" t="s">
        <v>153</v>
      </c>
      <c r="B195" s="553">
        <v>3</v>
      </c>
      <c r="C195" s="536" t="s">
        <v>154</v>
      </c>
      <c r="D195" s="330">
        <v>1</v>
      </c>
      <c r="E195" s="330">
        <v>144</v>
      </c>
      <c r="F195" s="430" t="s">
        <v>155</v>
      </c>
      <c r="G195" s="382">
        <v>1</v>
      </c>
      <c r="H195" s="382">
        <v>4</v>
      </c>
      <c r="I195" s="394"/>
      <c r="J195" s="273">
        <v>14</v>
      </c>
      <c r="L195" s="2" t="s">
        <v>29</v>
      </c>
    </row>
    <row r="196" spans="1:12" ht="12.75" customHeight="1">
      <c r="A196" s="531"/>
      <c r="B196" s="553"/>
      <c r="C196" s="537"/>
      <c r="D196" s="332">
        <v>1</v>
      </c>
      <c r="E196" s="332">
        <v>144</v>
      </c>
      <c r="F196" s="431" t="s">
        <v>155</v>
      </c>
      <c r="G196" s="385">
        <v>1</v>
      </c>
      <c r="H196" s="385">
        <v>4</v>
      </c>
      <c r="I196" s="401"/>
      <c r="J196" s="276">
        <v>14</v>
      </c>
      <c r="L196" s="2" t="s">
        <v>30</v>
      </c>
    </row>
    <row r="197" spans="1:12" ht="12.75" customHeight="1">
      <c r="A197" s="358"/>
      <c r="B197" s="47"/>
      <c r="C197" s="27"/>
      <c r="D197" s="28"/>
      <c r="E197" s="29"/>
      <c r="F197" s="30" t="s">
        <v>26</v>
      </c>
      <c r="G197" s="32">
        <f>SUM(G195:G196)</f>
        <v>2</v>
      </c>
      <c r="H197" s="32">
        <f>SUM(H195:H196)</f>
        <v>8</v>
      </c>
      <c r="I197" s="33">
        <f>SUM(I191:I196)</f>
        <v>0</v>
      </c>
      <c r="J197" s="34">
        <f>SUM(J195:J196)</f>
        <v>28</v>
      </c>
      <c r="K197" s="197"/>
    </row>
    <row r="198" spans="1:12" ht="12.75" customHeight="1">
      <c r="A198" s="370" t="s">
        <v>156</v>
      </c>
      <c r="B198" s="371">
        <v>1</v>
      </c>
      <c r="C198" s="371" t="s">
        <v>157</v>
      </c>
      <c r="D198" s="432">
        <v>1</v>
      </c>
      <c r="E198" s="432">
        <v>72</v>
      </c>
      <c r="F198" s="432" t="s">
        <v>71</v>
      </c>
      <c r="G198" s="354">
        <v>1</v>
      </c>
      <c r="H198" s="433" t="s">
        <v>71</v>
      </c>
      <c r="I198" s="434"/>
      <c r="J198" s="411">
        <v>15</v>
      </c>
      <c r="L198" s="2" t="s">
        <v>29</v>
      </c>
    </row>
    <row r="199" spans="1:12" ht="12.75" customHeight="1">
      <c r="A199" s="26"/>
      <c r="B199" s="47"/>
      <c r="C199" s="47"/>
      <c r="D199" s="28"/>
      <c r="E199" s="29"/>
      <c r="F199" s="30" t="s">
        <v>26</v>
      </c>
      <c r="G199" s="31">
        <f>SUM(G198:G198)</f>
        <v>1</v>
      </c>
      <c r="H199" s="32" t="str">
        <f>H198</f>
        <v>2</v>
      </c>
      <c r="I199" s="48">
        <f>SUM(I197:I198)</f>
        <v>0</v>
      </c>
      <c r="J199" s="49">
        <f>SUM(J198:J198)</f>
        <v>15</v>
      </c>
      <c r="K199" s="197"/>
    </row>
    <row r="200" spans="1:12">
      <c r="A200" s="509" t="s">
        <v>32</v>
      </c>
      <c r="B200" s="510"/>
      <c r="C200" s="510"/>
      <c r="D200" s="544"/>
      <c r="E200" s="346"/>
      <c r="F200" s="435"/>
      <c r="G200" s="436">
        <f>G155+G159+G161+G171+G173+G178+G180+G183+G185+G188+G190+G194+G197+G199</f>
        <v>31</v>
      </c>
      <c r="H200" s="437">
        <f>SUM(H155+H159+H161+H171+H173+H178+H180+H183+H185+H188+H190+H194+H197+H199)</f>
        <v>104</v>
      </c>
      <c r="I200" s="436">
        <v>0</v>
      </c>
      <c r="J200" s="438">
        <f>SUM(J199+J197+J194+J188+J185+J183+J178+J180+J173+J171+J161+J159+J155+J190)</f>
        <v>485</v>
      </c>
      <c r="K200" s="186" t="e">
        <f>K199+K197+#REF!+#REF!+K188+K185+K183+K178+K173+K171+#REF!+K161+K159+K155</f>
        <v>#REF!</v>
      </c>
    </row>
    <row r="201" spans="1:12">
      <c r="A201" s="554">
        <v>44440</v>
      </c>
      <c r="B201" s="555"/>
      <c r="C201" s="555"/>
      <c r="D201" s="556"/>
      <c r="E201" s="327"/>
      <c r="F201" s="346"/>
      <c r="G201" s="50">
        <f>G200+G148+G137+G125+G103</f>
        <v>116</v>
      </c>
      <c r="H201" s="50">
        <f>SUM(H200+H148+H137+H125+H103)</f>
        <v>326</v>
      </c>
      <c r="I201" s="50"/>
      <c r="J201" s="50">
        <f>SUM(J200+J148+J137+J125+J103)</f>
        <v>1687</v>
      </c>
    </row>
    <row r="202" spans="1:12">
      <c r="D202" s="439" t="s">
        <v>63</v>
      </c>
      <c r="E202" s="440"/>
      <c r="F202" s="155"/>
      <c r="G202" s="440"/>
      <c r="H202" s="441">
        <f>333-H201</f>
        <v>7</v>
      </c>
      <c r="I202" s="442"/>
      <c r="J202" s="442"/>
    </row>
    <row r="203" spans="1:12">
      <c r="D203" s="443" t="s">
        <v>158</v>
      </c>
      <c r="E203" s="160"/>
      <c r="F203" s="444"/>
      <c r="G203" s="445">
        <f>G201</f>
        <v>116</v>
      </c>
      <c r="H203" s="445">
        <f>H201+H202</f>
        <v>333</v>
      </c>
      <c r="I203" s="446"/>
      <c r="J203" s="445">
        <f>J201</f>
        <v>1687</v>
      </c>
      <c r="K203" s="447" t="e">
        <f>K200+K148+K137+K125+K103</f>
        <v>#REF!</v>
      </c>
      <c r="L203" s="14"/>
    </row>
  </sheetData>
  <mergeCells count="134">
    <mergeCell ref="K191:K193"/>
    <mergeCell ref="A195:A196"/>
    <mergeCell ref="B195:B196"/>
    <mergeCell ref="C195:C196"/>
    <mergeCell ref="A200:D200"/>
    <mergeCell ref="A201:D201"/>
    <mergeCell ref="A174:A177"/>
    <mergeCell ref="B174:B177"/>
    <mergeCell ref="C174:C177"/>
    <mergeCell ref="C181:C182"/>
    <mergeCell ref="B186:B187"/>
    <mergeCell ref="C186:C187"/>
    <mergeCell ref="A156:A157"/>
    <mergeCell ref="B156:B157"/>
    <mergeCell ref="C156:C158"/>
    <mergeCell ref="A162:A170"/>
    <mergeCell ref="B162:B170"/>
    <mergeCell ref="C162:C170"/>
    <mergeCell ref="F150:F151"/>
    <mergeCell ref="G150:G151"/>
    <mergeCell ref="H150:H151"/>
    <mergeCell ref="I150:I151"/>
    <mergeCell ref="A152:J152"/>
    <mergeCell ref="A153:A154"/>
    <mergeCell ref="B153:B154"/>
    <mergeCell ref="C153:C154"/>
    <mergeCell ref="A148:D148"/>
    <mergeCell ref="A150:A151"/>
    <mergeCell ref="B150:B151"/>
    <mergeCell ref="C150:C151"/>
    <mergeCell ref="D150:D151"/>
    <mergeCell ref="E150:E151"/>
    <mergeCell ref="F139:F140"/>
    <mergeCell ref="G139:G140"/>
    <mergeCell ref="I139:I140"/>
    <mergeCell ref="A141:J141"/>
    <mergeCell ref="A142:A144"/>
    <mergeCell ref="B142:B144"/>
    <mergeCell ref="C142:C144"/>
    <mergeCell ref="A137:D137"/>
    <mergeCell ref="A139:A140"/>
    <mergeCell ref="B139:B140"/>
    <mergeCell ref="C139:C140"/>
    <mergeCell ref="D139:D140"/>
    <mergeCell ref="E139:E140"/>
    <mergeCell ref="F127:F128"/>
    <mergeCell ref="G127:G128"/>
    <mergeCell ref="I127:I128"/>
    <mergeCell ref="A129:J129"/>
    <mergeCell ref="A134:A135"/>
    <mergeCell ref="B134:B135"/>
    <mergeCell ref="C134:C135"/>
    <mergeCell ref="A125:D125"/>
    <mergeCell ref="A127:A128"/>
    <mergeCell ref="B127:B128"/>
    <mergeCell ref="C127:C128"/>
    <mergeCell ref="D127:D128"/>
    <mergeCell ref="E127:E128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A77:A78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37:A40"/>
    <mergeCell ref="B37:B40"/>
    <mergeCell ref="C37:C40"/>
    <mergeCell ref="C42:C47"/>
    <mergeCell ref="A43:A47"/>
    <mergeCell ref="B43:B47"/>
    <mergeCell ref="A28:A29"/>
    <mergeCell ref="B28:B29"/>
    <mergeCell ref="C28:C29"/>
    <mergeCell ref="A31:A34"/>
    <mergeCell ref="B31:B34"/>
    <mergeCell ref="C31:C35"/>
    <mergeCell ref="I16:I17"/>
    <mergeCell ref="A18:J18"/>
    <mergeCell ref="A19:A24"/>
    <mergeCell ref="B19:B24"/>
    <mergeCell ref="C19:C26"/>
    <mergeCell ref="A25:A26"/>
    <mergeCell ref="B25:B26"/>
    <mergeCell ref="C4:G4"/>
    <mergeCell ref="A16:A17"/>
    <mergeCell ref="B16:B17"/>
    <mergeCell ref="C16:C17"/>
    <mergeCell ref="D16:D17"/>
    <mergeCell ref="E16:E17"/>
    <mergeCell ref="F16:F17"/>
    <mergeCell ref="G16:G17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5" max="16383" man="1"/>
    <brk id="1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E2" sqref="E2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88" t="s">
        <v>42</v>
      </c>
      <c r="D1" s="588"/>
      <c r="E1" s="588"/>
      <c r="F1" s="588"/>
      <c r="G1" s="76"/>
    </row>
    <row r="2" spans="1:12">
      <c r="E2" s="75" t="s">
        <v>41</v>
      </c>
    </row>
    <row r="3" spans="1:12" ht="48">
      <c r="B3" s="585" t="s">
        <v>1</v>
      </c>
      <c r="C3" s="585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85" t="s">
        <v>6</v>
      </c>
      <c r="C4" s="585"/>
      <c r="D4" s="78">
        <f>G21</f>
        <v>4</v>
      </c>
      <c r="E4" s="78">
        <f>J21</f>
        <v>54</v>
      </c>
      <c r="F4" s="78">
        <f>H21</f>
        <v>16</v>
      </c>
      <c r="G4" s="79">
        <v>0</v>
      </c>
    </row>
    <row r="5" spans="1:12" ht="15.75">
      <c r="B5" s="585" t="s">
        <v>7</v>
      </c>
      <c r="C5" s="585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85" t="s">
        <v>8</v>
      </c>
      <c r="C6" s="585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85" t="s">
        <v>9</v>
      </c>
      <c r="C7" s="587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85" t="s">
        <v>10</v>
      </c>
      <c r="C8" s="585"/>
      <c r="D8" s="78">
        <f>G40</f>
        <v>8</v>
      </c>
      <c r="E8" s="78">
        <f>J40</f>
        <v>108</v>
      </c>
      <c r="F8" s="78">
        <f>H40</f>
        <v>22</v>
      </c>
      <c r="G8" s="79">
        <v>0</v>
      </c>
    </row>
    <row r="9" spans="1:12" ht="15.75">
      <c r="B9" s="586" t="s">
        <v>11</v>
      </c>
      <c r="C9" s="586"/>
      <c r="D9" s="80">
        <f>D4+D5+D6+D8+D7</f>
        <v>12</v>
      </c>
      <c r="E9" s="80">
        <f>E4+E5+E6+E8+E7</f>
        <v>162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3" t="s">
        <v>12</v>
      </c>
      <c r="B13" s="573" t="s">
        <v>13</v>
      </c>
      <c r="C13" s="573" t="s">
        <v>14</v>
      </c>
      <c r="D13" s="573" t="s">
        <v>15</v>
      </c>
      <c r="E13" s="573" t="s">
        <v>16</v>
      </c>
      <c r="F13" s="573" t="s">
        <v>17</v>
      </c>
      <c r="G13" s="573" t="s">
        <v>18</v>
      </c>
      <c r="H13" s="88" t="s">
        <v>19</v>
      </c>
      <c r="I13" s="573" t="s">
        <v>20</v>
      </c>
      <c r="J13" s="89" t="s">
        <v>21</v>
      </c>
    </row>
    <row r="14" spans="1:12">
      <c r="A14" s="574"/>
      <c r="B14" s="574"/>
      <c r="C14" s="574"/>
      <c r="D14" s="574"/>
      <c r="E14" s="574"/>
      <c r="F14" s="574"/>
      <c r="G14" s="574"/>
      <c r="H14" s="90" t="s">
        <v>22</v>
      </c>
      <c r="I14" s="574"/>
      <c r="J14" s="90" t="s">
        <v>22</v>
      </c>
    </row>
    <row r="15" spans="1:12">
      <c r="A15" s="575" t="s">
        <v>23</v>
      </c>
      <c r="B15" s="576"/>
      <c r="C15" s="576"/>
      <c r="D15" s="576"/>
      <c r="E15" s="576"/>
      <c r="F15" s="576"/>
      <c r="G15" s="576"/>
      <c r="H15" s="576"/>
      <c r="I15" s="576"/>
      <c r="J15" s="577"/>
    </row>
    <row r="16" spans="1:12">
      <c r="A16" s="578" t="s">
        <v>43</v>
      </c>
      <c r="B16" s="581">
        <v>2</v>
      </c>
      <c r="C16" s="567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79"/>
      <c r="B17" s="582"/>
      <c r="C17" s="572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79"/>
      <c r="B18" s="582"/>
      <c r="C18" s="572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12</v>
      </c>
      <c r="K18" s="75" t="s">
        <v>31</v>
      </c>
    </row>
    <row r="19" spans="1:11">
      <c r="A19" s="580"/>
      <c r="B19" s="583"/>
      <c r="C19" s="584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12</v>
      </c>
      <c r="K19" s="75" t="s">
        <v>44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54</v>
      </c>
    </row>
    <row r="21" spans="1:11">
      <c r="A21" s="558" t="s">
        <v>32</v>
      </c>
      <c r="B21" s="559"/>
      <c r="C21" s="559"/>
      <c r="D21" s="559"/>
      <c r="E21" s="559"/>
      <c r="F21" s="560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54</v>
      </c>
    </row>
    <row r="24" spans="1:11" ht="33.75">
      <c r="A24" s="569" t="s">
        <v>12</v>
      </c>
      <c r="B24" s="569" t="s">
        <v>33</v>
      </c>
      <c r="C24" s="569" t="s">
        <v>14</v>
      </c>
      <c r="D24" s="569" t="s">
        <v>15</v>
      </c>
      <c r="E24" s="569" t="s">
        <v>16</v>
      </c>
      <c r="F24" s="569" t="s">
        <v>17</v>
      </c>
      <c r="G24" s="569" t="s">
        <v>18</v>
      </c>
      <c r="H24" s="569" t="s">
        <v>19</v>
      </c>
      <c r="I24" s="569" t="s">
        <v>45</v>
      </c>
      <c r="J24" s="90" t="s">
        <v>21</v>
      </c>
    </row>
    <row r="25" spans="1:11">
      <c r="A25" s="569"/>
      <c r="B25" s="569"/>
      <c r="C25" s="569"/>
      <c r="D25" s="569"/>
      <c r="E25" s="569"/>
      <c r="F25" s="569"/>
      <c r="G25" s="569"/>
      <c r="H25" s="569"/>
      <c r="I25" s="569"/>
      <c r="J25" s="90" t="s">
        <v>46</v>
      </c>
    </row>
    <row r="26" spans="1:11">
      <c r="A26" s="570" t="s">
        <v>47</v>
      </c>
      <c r="B26" s="570"/>
      <c r="C26" s="570"/>
      <c r="D26" s="570"/>
      <c r="E26" s="570"/>
      <c r="F26" s="570"/>
      <c r="G26" s="570"/>
      <c r="H26" s="570"/>
      <c r="I26" s="570"/>
      <c r="J26" s="570"/>
    </row>
    <row r="27" spans="1:11" ht="22.5">
      <c r="A27" s="119" t="s">
        <v>48</v>
      </c>
      <c r="B27" s="120">
        <v>3</v>
      </c>
      <c r="C27" s="121" t="s">
        <v>49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15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15</v>
      </c>
    </row>
    <row r="29" spans="1:11" ht="22.5">
      <c r="A29" s="127" t="s">
        <v>50</v>
      </c>
      <c r="B29" s="128">
        <v>3</v>
      </c>
      <c r="C29" s="121" t="s">
        <v>49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65" t="s">
        <v>51</v>
      </c>
      <c r="B31" s="567">
        <v>3</v>
      </c>
      <c r="C31" s="565" t="s">
        <v>52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10</v>
      </c>
      <c r="K31" s="75" t="s">
        <v>53</v>
      </c>
    </row>
    <row r="32" spans="1:11">
      <c r="A32" s="571"/>
      <c r="B32" s="572"/>
      <c r="C32" s="571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9</v>
      </c>
      <c r="K32" s="75" t="s">
        <v>54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19</v>
      </c>
    </row>
    <row r="34" spans="1:11">
      <c r="A34" s="561" t="s">
        <v>55</v>
      </c>
      <c r="B34" s="563">
        <v>4</v>
      </c>
      <c r="C34" s="565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53</v>
      </c>
    </row>
    <row r="35" spans="1:11">
      <c r="A35" s="562"/>
      <c r="B35" s="564"/>
      <c r="C35" s="566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14</v>
      </c>
      <c r="K35" s="75" t="s">
        <v>54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29</v>
      </c>
    </row>
    <row r="37" spans="1:11">
      <c r="A37" s="565" t="s">
        <v>56</v>
      </c>
      <c r="B37" s="567">
        <v>3</v>
      </c>
      <c r="C37" s="565" t="s">
        <v>57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15</v>
      </c>
      <c r="K37" s="75" t="s">
        <v>29</v>
      </c>
    </row>
    <row r="38" spans="1:11">
      <c r="A38" s="566"/>
      <c r="B38" s="568"/>
      <c r="C38" s="566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30</v>
      </c>
    </row>
    <row r="40" spans="1:11" ht="12.75" customHeight="1">
      <c r="A40" s="558" t="s">
        <v>32</v>
      </c>
      <c r="B40" s="559"/>
      <c r="C40" s="559"/>
      <c r="D40" s="559"/>
      <c r="E40" s="559"/>
      <c r="F40" s="560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108</v>
      </c>
    </row>
    <row r="41" spans="1:11">
      <c r="A41" s="558" t="s">
        <v>58</v>
      </c>
      <c r="B41" s="559"/>
      <c r="C41" s="559"/>
      <c r="D41" s="559"/>
      <c r="E41" s="559"/>
      <c r="F41" s="560"/>
      <c r="G41" s="117">
        <f>G21+G40</f>
        <v>12</v>
      </c>
      <c r="H41" s="117">
        <f>H21+H40</f>
        <v>38</v>
      </c>
      <c r="I41" s="117">
        <v>0</v>
      </c>
      <c r="J41" s="117">
        <f>J21+J40</f>
        <v>162</v>
      </c>
    </row>
  </sheetData>
  <mergeCells count="42">
    <mergeCell ref="B7:C7"/>
    <mergeCell ref="C1:F1"/>
    <mergeCell ref="B3:C3"/>
    <mergeCell ref="B4:C4"/>
    <mergeCell ref="B5:C5"/>
    <mergeCell ref="B6:C6"/>
    <mergeCell ref="A16:A19"/>
    <mergeCell ref="B16:B19"/>
    <mergeCell ref="C16:C19"/>
    <mergeCell ref="B8:C8"/>
    <mergeCell ref="B9:C9"/>
    <mergeCell ref="A13:A14"/>
    <mergeCell ref="B13:B14"/>
    <mergeCell ref="C13:C14"/>
    <mergeCell ref="E13:E14"/>
    <mergeCell ref="F13:F14"/>
    <mergeCell ref="G13:G14"/>
    <mergeCell ref="I13:I14"/>
    <mergeCell ref="A15:J15"/>
    <mergeCell ref="D13:D14"/>
    <mergeCell ref="A21:F2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J26"/>
    <mergeCell ref="A31:A32"/>
    <mergeCell ref="B31:B32"/>
    <mergeCell ref="C31:C32"/>
    <mergeCell ref="A40:F40"/>
    <mergeCell ref="A41:F41"/>
    <mergeCell ref="A34:A35"/>
    <mergeCell ref="B34:B35"/>
    <mergeCell ref="C34:C35"/>
    <mergeCell ref="A37:A38"/>
    <mergeCell ref="B37:B38"/>
    <mergeCell ref="C37:C3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opLeftCell="C1" zoomScale="85" zoomScaleNormal="85" workbookViewId="0">
      <selection activeCell="R27" sqref="R27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7"/>
      <c r="G3" s="597"/>
      <c r="H3" s="4"/>
      <c r="I3" s="4"/>
      <c r="J3" s="4"/>
    </row>
    <row r="4" spans="1:10">
      <c r="A4" s="1"/>
      <c r="B4" s="1"/>
      <c r="C4" s="462" t="s">
        <v>0</v>
      </c>
      <c r="D4" s="462"/>
      <c r="E4" s="462"/>
      <c r="F4" s="462"/>
      <c r="G4" s="462"/>
    </row>
    <row r="5" spans="1:10">
      <c r="A5" s="1"/>
      <c r="B5" s="1"/>
      <c r="E5" s="2" t="s">
        <v>41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26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41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69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48" t="s">
        <v>12</v>
      </c>
      <c r="B16" s="448" t="s">
        <v>13</v>
      </c>
      <c r="C16" s="448" t="s">
        <v>14</v>
      </c>
      <c r="D16" s="448" t="s">
        <v>15</v>
      </c>
      <c r="E16" s="448" t="s">
        <v>16</v>
      </c>
      <c r="F16" s="448" t="s">
        <v>17</v>
      </c>
      <c r="G16" s="448" t="s">
        <v>18</v>
      </c>
      <c r="H16" s="15" t="s">
        <v>19</v>
      </c>
      <c r="I16" s="448" t="s">
        <v>20</v>
      </c>
      <c r="J16" s="16" t="s">
        <v>21</v>
      </c>
    </row>
    <row r="17" spans="1:11">
      <c r="A17" s="449"/>
      <c r="B17" s="449"/>
      <c r="C17" s="449"/>
      <c r="D17" s="449"/>
      <c r="E17" s="449"/>
      <c r="F17" s="449"/>
      <c r="G17" s="449"/>
      <c r="H17" s="17" t="s">
        <v>22</v>
      </c>
      <c r="I17" s="449"/>
      <c r="J17" s="17" t="s">
        <v>22</v>
      </c>
    </row>
    <row r="18" spans="1:11">
      <c r="A18" s="450" t="s">
        <v>23</v>
      </c>
      <c r="B18" s="451"/>
      <c r="C18" s="451"/>
      <c r="D18" s="451"/>
      <c r="E18" s="451"/>
      <c r="F18" s="451"/>
      <c r="G18" s="451"/>
      <c r="H18" s="451"/>
      <c r="I18" s="451"/>
      <c r="J18" s="452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2" t="s">
        <v>27</v>
      </c>
      <c r="B21" s="493">
        <v>2</v>
      </c>
      <c r="C21" s="596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8</v>
      </c>
      <c r="K21" s="2" t="s">
        <v>29</v>
      </c>
    </row>
    <row r="22" spans="1:11">
      <c r="A22" s="593"/>
      <c r="B22" s="472"/>
      <c r="C22" s="596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8</v>
      </c>
      <c r="K22" s="2" t="s">
        <v>30</v>
      </c>
    </row>
    <row r="23" spans="1:11">
      <c r="A23" s="594"/>
      <c r="B23" s="595"/>
      <c r="C23" s="596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10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26</v>
      </c>
    </row>
    <row r="25" spans="1:11">
      <c r="A25" s="509" t="s">
        <v>32</v>
      </c>
      <c r="B25" s="510"/>
      <c r="C25" s="510"/>
      <c r="D25" s="510"/>
      <c r="E25" s="510"/>
      <c r="F25" s="544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26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48" t="s">
        <v>12</v>
      </c>
      <c r="B29" s="448" t="s">
        <v>33</v>
      </c>
      <c r="C29" s="448" t="s">
        <v>14</v>
      </c>
      <c r="D29" s="448" t="s">
        <v>15</v>
      </c>
      <c r="E29" s="448" t="s">
        <v>16</v>
      </c>
      <c r="F29" s="448" t="s">
        <v>17</v>
      </c>
      <c r="G29" s="448" t="s">
        <v>18</v>
      </c>
      <c r="H29" s="53" t="s">
        <v>19</v>
      </c>
      <c r="I29" s="448" t="s">
        <v>34</v>
      </c>
      <c r="J29" s="16" t="s">
        <v>21</v>
      </c>
    </row>
    <row r="30" spans="1:11">
      <c r="A30" s="512"/>
      <c r="B30" s="512"/>
      <c r="C30" s="512"/>
      <c r="D30" s="512"/>
      <c r="E30" s="512"/>
      <c r="F30" s="512"/>
      <c r="G30" s="512"/>
      <c r="H30" s="54" t="s">
        <v>22</v>
      </c>
      <c r="I30" s="512"/>
      <c r="J30" s="54" t="s">
        <v>22</v>
      </c>
    </row>
    <row r="31" spans="1:11">
      <c r="A31" s="520" t="s">
        <v>35</v>
      </c>
      <c r="B31" s="520"/>
      <c r="C31" s="520"/>
      <c r="D31" s="520"/>
      <c r="E31" s="520"/>
      <c r="F31" s="520"/>
      <c r="G31" s="520"/>
      <c r="H31" s="520"/>
      <c r="I31" s="520"/>
      <c r="J31" s="520"/>
    </row>
    <row r="32" spans="1:11" ht="13.15" customHeight="1">
      <c r="A32" s="589" t="s">
        <v>36</v>
      </c>
      <c r="B32" s="466">
        <v>3</v>
      </c>
      <c r="C32" s="466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14</v>
      </c>
      <c r="K32" s="2" t="s">
        <v>29</v>
      </c>
    </row>
    <row r="33" spans="1:11">
      <c r="A33" s="590"/>
      <c r="B33" s="467"/>
      <c r="C33" s="467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13</v>
      </c>
      <c r="K33" s="2" t="s">
        <v>30</v>
      </c>
    </row>
    <row r="34" spans="1:11">
      <c r="A34" s="591"/>
      <c r="B34" s="468"/>
      <c r="C34" s="468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14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41</v>
      </c>
    </row>
    <row r="36" spans="1:11">
      <c r="A36" s="509" t="s">
        <v>32</v>
      </c>
      <c r="B36" s="510"/>
      <c r="C36" s="510"/>
      <c r="D36" s="510"/>
      <c r="E36" s="510"/>
      <c r="F36" s="544"/>
      <c r="G36" s="64">
        <f>G35</f>
        <v>3</v>
      </c>
      <c r="H36" s="64">
        <f>H35</f>
        <v>12</v>
      </c>
      <c r="I36" s="65">
        <v>0</v>
      </c>
      <c r="J36" s="66">
        <f>J35</f>
        <v>41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48" t="s">
        <v>12</v>
      </c>
      <c r="B40" s="448" t="s">
        <v>33</v>
      </c>
      <c r="C40" s="448" t="s">
        <v>14</v>
      </c>
      <c r="D40" s="448" t="s">
        <v>15</v>
      </c>
      <c r="E40" s="448" t="s">
        <v>16</v>
      </c>
      <c r="F40" s="448" t="s">
        <v>17</v>
      </c>
      <c r="G40" s="448" t="s">
        <v>18</v>
      </c>
      <c r="H40" s="53" t="s">
        <v>19</v>
      </c>
      <c r="I40" s="448" t="s">
        <v>34</v>
      </c>
      <c r="J40" s="16" t="s">
        <v>21</v>
      </c>
    </row>
    <row r="41" spans="1:11">
      <c r="A41" s="512"/>
      <c r="B41" s="512"/>
      <c r="C41" s="512"/>
      <c r="D41" s="512"/>
      <c r="E41" s="512"/>
      <c r="F41" s="512"/>
      <c r="G41" s="512"/>
      <c r="H41" s="67" t="s">
        <v>22</v>
      </c>
      <c r="I41" s="512"/>
      <c r="J41" s="67" t="s">
        <v>22</v>
      </c>
    </row>
    <row r="42" spans="1:11">
      <c r="A42" s="520" t="s">
        <v>35</v>
      </c>
      <c r="B42" s="520"/>
      <c r="C42" s="520"/>
      <c r="D42" s="520"/>
      <c r="E42" s="520"/>
      <c r="F42" s="520"/>
      <c r="G42" s="520"/>
      <c r="H42" s="520"/>
      <c r="I42" s="520"/>
      <c r="J42" s="520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509" t="s">
        <v>32</v>
      </c>
      <c r="B45" s="510"/>
      <c r="C45" s="510"/>
      <c r="D45" s="510"/>
      <c r="E45" s="510"/>
      <c r="F45" s="544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509" t="s">
        <v>38</v>
      </c>
      <c r="B46" s="510"/>
      <c r="C46" s="510"/>
      <c r="D46" s="510"/>
      <c r="E46" s="510"/>
      <c r="F46" s="544"/>
      <c r="G46" s="50">
        <f>G25+G36</f>
        <v>6</v>
      </c>
      <c r="H46" s="50">
        <f>H25+H36</f>
        <v>18</v>
      </c>
      <c r="I46" s="50">
        <v>0</v>
      </c>
      <c r="J46" s="50">
        <f>J25+J36+J45</f>
        <v>69</v>
      </c>
    </row>
    <row r="47" spans="1:11">
      <c r="J47" s="2">
        <v>0</v>
      </c>
    </row>
  </sheetData>
  <mergeCells count="39"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  <mergeCell ref="I16:I17"/>
    <mergeCell ref="A18:J18"/>
    <mergeCell ref="A21:A23"/>
    <mergeCell ref="B21:B23"/>
    <mergeCell ref="C21:C23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A42:J42"/>
    <mergeCell ref="G40:G41"/>
    <mergeCell ref="I40:I41"/>
    <mergeCell ref="B40:B41"/>
    <mergeCell ref="C40:C41"/>
    <mergeCell ref="D40:D41"/>
    <mergeCell ref="E40:E41"/>
    <mergeCell ref="F40:F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2021-11-08T09:32:22Z</dcterms:modified>
</cp:coreProperties>
</file>