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Первый лист" sheetId="2" r:id="rId2"/>
  </sheets>
  <definedNames/>
  <calcPr fullCalcOnLoad="1"/>
</workbook>
</file>

<file path=xl/sharedStrings.xml><?xml version="1.0" encoding="utf-8"?>
<sst xmlns="http://schemas.openxmlformats.org/spreadsheetml/2006/main" count="163" uniqueCount="87">
  <si>
    <t>Учебный план</t>
  </si>
  <si>
    <t>Направленность программ</t>
  </si>
  <si>
    <t>Количество групп</t>
  </si>
  <si>
    <t>Художественная</t>
  </si>
  <si>
    <t>Социально-педагогическая</t>
  </si>
  <si>
    <t>Физкультурно-спортивная</t>
  </si>
  <si>
    <t>Естественнонаучная</t>
  </si>
  <si>
    <t>ВСЕГО</t>
  </si>
  <si>
    <t>Кол-во групп</t>
  </si>
  <si>
    <t>Кол-во занятий в неделю</t>
  </si>
  <si>
    <t>по годам обучения</t>
  </si>
  <si>
    <t>всего</t>
  </si>
  <si>
    <t>Художественная направленность</t>
  </si>
  <si>
    <t>1-72</t>
  </si>
  <si>
    <t>1-144</t>
  </si>
  <si>
    <t>2-144</t>
  </si>
  <si>
    <t>3-72</t>
  </si>
  <si>
    <t>индив. часы</t>
  </si>
  <si>
    <t>Год обучения/ кол-во учебных часов в год по программе</t>
  </si>
  <si>
    <t>Численность учащихся</t>
  </si>
  <si>
    <t>в группах</t>
  </si>
  <si>
    <t>Количество учебных часов в неделю</t>
  </si>
  <si>
    <t>Название объединения (программы)</t>
  </si>
  <si>
    <t>1-36</t>
  </si>
  <si>
    <t>Нарисуй-ка</t>
  </si>
  <si>
    <t>3-144</t>
  </si>
  <si>
    <t>3-216</t>
  </si>
  <si>
    <t xml:space="preserve">Глиняная игрушка </t>
  </si>
  <si>
    <t>Стильные штучки</t>
  </si>
  <si>
    <t>2-72</t>
  </si>
  <si>
    <t>Итого по направленности</t>
  </si>
  <si>
    <t>Часы концертмей
стера</t>
  </si>
  <si>
    <t>Кол-во учебных часов на 1 группу в неделю по программе</t>
  </si>
  <si>
    <t>Социально-педагогическая направленность</t>
  </si>
  <si>
    <t>Конструирование</t>
  </si>
  <si>
    <t>Каратэ
(ОФП с элементами каратэ)</t>
  </si>
  <si>
    <t>Основы конструктивного общения</t>
  </si>
  <si>
    <t>Физкультурно-спортивная направленность</t>
  </si>
  <si>
    <t>Дети и природа</t>
  </si>
  <si>
    <t>Айкидо и дзюдо</t>
  </si>
  <si>
    <t>Кудо</t>
  </si>
  <si>
    <t>1-216</t>
  </si>
  <si>
    <t>2-216</t>
  </si>
  <si>
    <t>Рукопашный бой</t>
  </si>
  <si>
    <t>Туристско-краеведческая направленность</t>
  </si>
  <si>
    <t>Краеведение</t>
  </si>
  <si>
    <t>Всего</t>
  </si>
  <si>
    <t>Количество часов в неделю</t>
  </si>
  <si>
    <t>Туристско-краеведческая</t>
  </si>
  <si>
    <t>Приложение №1</t>
  </si>
  <si>
    <t>Количество учащихся</t>
  </si>
  <si>
    <t>4-216</t>
  </si>
  <si>
    <t>Семицветик</t>
  </si>
  <si>
    <t>Общая физическая подготовка</t>
  </si>
  <si>
    <t>Радуга в ладошке</t>
  </si>
  <si>
    <t>Радуга детства
(Студия "Радуга детства")</t>
  </si>
  <si>
    <t>Допризывная подготовка старшеклассников</t>
  </si>
  <si>
    <t>Естественнонаучная направленность</t>
  </si>
  <si>
    <t>Количество часов концертмейстера</t>
  </si>
  <si>
    <t>1-18</t>
  </si>
  <si>
    <t>5-216</t>
  </si>
  <si>
    <t>Итого на 01.09</t>
  </si>
  <si>
    <t>Киноклуб</t>
  </si>
  <si>
    <t>от 01.09.2017</t>
  </si>
  <si>
    <t xml:space="preserve">  2017-2018 учебный год</t>
  </si>
  <si>
    <t>Лантана</t>
  </si>
  <si>
    <t>2</t>
  </si>
  <si>
    <t>1</t>
  </si>
  <si>
    <t>2-180</t>
  </si>
  <si>
    <t>4-288</t>
  </si>
  <si>
    <t>5-288</t>
  </si>
  <si>
    <t>8-324</t>
  </si>
  <si>
    <t>твор. гр.-144</t>
  </si>
  <si>
    <t>1-108</t>
  </si>
  <si>
    <t>4-108</t>
  </si>
  <si>
    <t>Умелые ручки</t>
  </si>
  <si>
    <t>Детский фитнес</t>
  </si>
  <si>
    <t>2-36</t>
  </si>
  <si>
    <t>5-144</t>
  </si>
  <si>
    <t>мастер-класс-72</t>
  </si>
  <si>
    <t>Домисолька 
(Веселые нотки)</t>
  </si>
  <si>
    <t>Ритмопластика</t>
  </si>
  <si>
    <t>Хобби</t>
  </si>
  <si>
    <t>Рукоделие</t>
  </si>
  <si>
    <t>Лидер</t>
  </si>
  <si>
    <t>Красота вокруг нас</t>
  </si>
  <si>
    <t>к приказу № 01-02-1/16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</si>
</sst>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00000"/>
  </numFmts>
  <fonts count="3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 applyProtection="1">
      <alignment horizontal="center" vertical="center" wrapText="1" readingOrder="1"/>
      <protection locked="0"/>
    </xf>
    <xf numFmtId="0" fontId="1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7" xfId="0" applyNumberFormat="1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49" fontId="5" fillId="0" borderId="1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19" xfId="0" applyNumberFormat="1" applyFont="1" applyBorder="1" applyAlignment="1" applyProtection="1">
      <alignment vertical="center" wrapText="1" readingOrder="1"/>
      <protection locked="0"/>
    </xf>
    <xf numFmtId="49" fontId="5" fillId="0" borderId="12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 readingOrder="1"/>
      <protection locked="0"/>
    </xf>
    <xf numFmtId="49" fontId="5" fillId="0" borderId="2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14" xfId="0" applyNumberFormat="1" applyFont="1" applyBorder="1" applyAlignment="1" applyProtection="1">
      <alignment horizontal="left" vertical="center" wrapText="1" readingOrder="1"/>
      <protection locked="0"/>
    </xf>
    <xf numFmtId="49" fontId="5" fillId="0" borderId="10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49" fontId="5" fillId="0" borderId="20" xfId="0" applyNumberFormat="1" applyFont="1" applyBorder="1" applyAlignment="1" applyProtection="1">
      <alignment horizontal="left" vertical="center" wrapText="1" readingOrder="1"/>
      <protection locked="0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1" fontId="6" fillId="0" borderId="23" xfId="0" applyNumberFormat="1" applyFont="1" applyBorder="1" applyAlignment="1" applyProtection="1">
      <alignment horizontal="right" vertical="center" wrapText="1"/>
      <protection locked="0"/>
    </xf>
    <xf numFmtId="1" fontId="5" fillId="0" borderId="2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right" vertical="center"/>
    </xf>
    <xf numFmtId="1" fontId="5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16" xfId="0" applyFont="1" applyBorder="1" applyAlignment="1">
      <alignment horizontal="left" vertical="center"/>
    </xf>
    <xf numFmtId="0" fontId="5" fillId="0" borderId="25" xfId="0" applyNumberFormat="1" applyFont="1" applyBorder="1" applyAlignment="1" applyProtection="1">
      <alignment horizontal="left" vertical="center" wrapText="1"/>
      <protection locked="0"/>
    </xf>
    <xf numFmtId="49" fontId="5" fillId="0" borderId="22" xfId="0" applyNumberFormat="1" applyFont="1" applyBorder="1" applyAlignment="1" applyProtection="1">
      <alignment horizontal="left" vertical="center" wrapText="1"/>
      <protection locked="0"/>
    </xf>
    <xf numFmtId="1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>
      <alignment horizontal="left" vertical="center"/>
    </xf>
    <xf numFmtId="1" fontId="16" fillId="0" borderId="2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 readingOrder="1"/>
      <protection locked="0"/>
    </xf>
    <xf numFmtId="1" fontId="6" fillId="0" borderId="26" xfId="0" applyNumberFormat="1" applyFont="1" applyBorder="1" applyAlignment="1" applyProtection="1">
      <alignment horizontal="right" vertical="center" wrapText="1" readingOrder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2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9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0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4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8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3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6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6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 applyProtection="1">
      <alignment horizontal="center" vertical="center" wrapText="1" readingOrder="1"/>
      <protection locked="0"/>
    </xf>
    <xf numFmtId="1" fontId="6" fillId="0" borderId="10" xfId="0" applyNumberFormat="1" applyFont="1" applyBorder="1" applyAlignment="1">
      <alignment horizontal="right" vertical="center"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vertical="center" wrapText="1" readingOrder="1"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0" applyNumberFormat="1" applyFont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0" applyNumberFormat="1" applyFont="1" applyBorder="1" applyAlignment="1" applyProtection="1">
      <alignment horizontal="right" vertical="center" wrapText="1"/>
      <protection locked="0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5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1" fontId="6" fillId="0" borderId="22" xfId="0" applyNumberFormat="1" applyFont="1" applyBorder="1" applyAlignment="1" applyProtection="1">
      <alignment horizontal="right" vertical="center" wrapText="1" readingOrder="1"/>
      <protection locked="0"/>
    </xf>
    <xf numFmtId="1" fontId="4" fillId="0" borderId="0" xfId="0" applyNumberFormat="1" applyFon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0" applyNumberFormat="1" applyFont="1" applyBorder="1" applyAlignment="1" applyProtection="1">
      <alignment horizontal="center" vertical="center" wrapText="1"/>
      <protection locked="0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18" fillId="0" borderId="13" xfId="0" applyNumberFormat="1" applyFont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1" fontId="6" fillId="0" borderId="27" xfId="0" applyNumberFormat="1" applyFont="1" applyBorder="1" applyAlignment="1">
      <alignment horizontal="right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/>
    </xf>
    <xf numFmtId="1" fontId="5" fillId="0" borderId="17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0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4" xfId="0" applyNumberFormat="1" applyFont="1" applyBorder="1" applyAlignment="1" applyProtection="1">
      <alignment horizontal="center" vertical="center" wrapText="1" readingOrder="1"/>
      <protection locked="0"/>
    </xf>
    <xf numFmtId="1" fontId="18" fillId="0" borderId="12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33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34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35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5" fillId="0" borderId="24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36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37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0" xfId="0" applyFont="1" applyBorder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25" xfId="0" applyBorder="1" applyAlignment="1">
      <alignment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38" xfId="0" applyNumberFormat="1" applyFont="1" applyBorder="1" applyAlignment="1" applyProtection="1">
      <alignment horizontal="center" vertical="center" wrapText="1"/>
      <protection locked="0"/>
    </xf>
    <xf numFmtId="0" fontId="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40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19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27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4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6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>
      <alignment/>
    </xf>
    <xf numFmtId="0" fontId="5" fillId="0" borderId="33" xfId="0" applyFont="1" applyBorder="1" applyAlignment="1">
      <alignment horizontal="left" vertical="center" readingOrder="1"/>
    </xf>
    <xf numFmtId="0" fontId="5" fillId="0" borderId="16" xfId="0" applyFont="1" applyBorder="1" applyAlignment="1">
      <alignment horizontal="left" vertical="center" readingOrder="1"/>
    </xf>
    <xf numFmtId="0" fontId="5" fillId="0" borderId="31" xfId="0" applyFont="1" applyBorder="1" applyAlignment="1">
      <alignment horizontal="left" vertical="center" readingOrder="1"/>
    </xf>
    <xf numFmtId="1" fontId="5" fillId="0" borderId="19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3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2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 readingOrder="1"/>
      <protection hidden="1" locked="0"/>
    </xf>
    <xf numFmtId="1" fontId="5" fillId="0" borderId="20" xfId="0" applyNumberFormat="1" applyFont="1" applyBorder="1" applyAlignment="1" applyProtection="1">
      <alignment horizontal="center" vertical="center" wrapText="1" readingOrder="1"/>
      <protection hidden="1" locked="0"/>
    </xf>
    <xf numFmtId="1" fontId="5" fillId="0" borderId="11" xfId="0" applyNumberFormat="1" applyFont="1" applyBorder="1" applyAlignment="1" applyProtection="1">
      <alignment horizontal="center" vertical="center" wrapText="1" readingOrder="1"/>
      <protection hidden="1" locked="0"/>
    </xf>
    <xf numFmtId="1" fontId="5" fillId="0" borderId="14" xfId="0" applyNumberFormat="1" applyFont="1" applyBorder="1" applyAlignment="1" applyProtection="1">
      <alignment horizontal="center" vertical="center" wrapText="1" readingOrder="1"/>
      <protection hidden="1" locked="0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1" fontId="5" fillId="0" borderId="22" xfId="0" applyNumberFormat="1" applyFont="1" applyBorder="1" applyAlignment="1" applyProtection="1">
      <alignment horizontal="center" vertical="center" wrapText="1"/>
      <protection locked="0"/>
    </xf>
    <xf numFmtId="1" fontId="5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 applyProtection="1">
      <alignment horizontal="center" vertical="center" wrapText="1"/>
      <protection locked="0"/>
    </xf>
    <xf numFmtId="1" fontId="18" fillId="0" borderId="22" xfId="0" applyNumberFormat="1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 applyProtection="1">
      <alignment horizontal="center" vertical="center" wrapText="1"/>
      <protection locked="0"/>
    </xf>
    <xf numFmtId="1" fontId="5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3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 applyProtection="1">
      <alignment horizontal="center" vertical="center" wrapText="1" readingOrder="1"/>
      <protection/>
    </xf>
    <xf numFmtId="1" fontId="5" fillId="0" borderId="37" xfId="0" applyNumberFormat="1" applyFont="1" applyBorder="1" applyAlignment="1" applyProtection="1">
      <alignment horizontal="center" vertical="center" wrapText="1" readingOrder="1"/>
      <protection/>
    </xf>
    <xf numFmtId="1" fontId="5" fillId="0" borderId="15" xfId="0" applyNumberFormat="1" applyFont="1" applyBorder="1" applyAlignment="1" applyProtection="1">
      <alignment horizontal="center" vertical="center" wrapText="1" readingOrder="1"/>
      <protection/>
    </xf>
    <xf numFmtId="1" fontId="5" fillId="0" borderId="36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 applyProtection="1">
      <alignment horizontal="center" vertical="center" wrapText="1" readingOrder="1"/>
      <protection locked="0"/>
    </xf>
    <xf numFmtId="1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4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"/>
  <sheetViews>
    <sheetView tabSelected="1" zoomScalePageLayoutView="0" workbookViewId="0" topLeftCell="A64">
      <selection activeCell="B30" sqref="B30"/>
    </sheetView>
  </sheetViews>
  <sheetFormatPr defaultColWidth="9.140625" defaultRowHeight="12.75"/>
  <cols>
    <col min="1" max="1" width="20.421875" style="0" customWidth="1"/>
    <col min="2" max="2" width="14.421875" style="0" customWidth="1"/>
    <col min="3" max="3" width="9.140625" style="17" customWidth="1"/>
    <col min="5" max="5" width="20.00390625" style="0" customWidth="1"/>
    <col min="6" max="6" width="10.8515625" style="0" customWidth="1"/>
    <col min="7" max="7" width="6.140625" style="0" bestFit="1" customWidth="1"/>
    <col min="8" max="8" width="10.00390625" style="0" customWidth="1"/>
    <col min="9" max="9" width="10.140625" style="0" customWidth="1"/>
    <col min="11" max="11" width="11.57421875" style="0" customWidth="1"/>
    <col min="12" max="12" width="5.57421875" style="30" customWidth="1"/>
    <col min="13" max="13" width="8.140625" style="0" customWidth="1"/>
    <col min="14" max="14" width="5.8515625" style="0" customWidth="1"/>
    <col min="15" max="15" width="10.28125" style="0" customWidth="1"/>
  </cols>
  <sheetData>
    <row r="1" spans="1:25" ht="26.25" customHeight="1">
      <c r="A1" s="219" t="s">
        <v>22</v>
      </c>
      <c r="B1" s="238" t="s">
        <v>18</v>
      </c>
      <c r="C1" s="221" t="s">
        <v>8</v>
      </c>
      <c r="D1" s="238" t="s">
        <v>9</v>
      </c>
      <c r="E1" s="238" t="s">
        <v>32</v>
      </c>
      <c r="F1" s="238" t="s">
        <v>21</v>
      </c>
      <c r="G1" s="238"/>
      <c r="H1" s="238"/>
      <c r="I1" s="238" t="s">
        <v>31</v>
      </c>
      <c r="J1" s="238" t="s">
        <v>19</v>
      </c>
      <c r="K1" s="268"/>
      <c r="L1" s="3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thickBot="1">
      <c r="A2" s="220"/>
      <c r="B2" s="239"/>
      <c r="C2" s="222"/>
      <c r="D2" s="239"/>
      <c r="E2" s="239"/>
      <c r="F2" s="42" t="s">
        <v>10</v>
      </c>
      <c r="G2" s="42" t="s">
        <v>17</v>
      </c>
      <c r="H2" s="42" t="s">
        <v>11</v>
      </c>
      <c r="I2" s="239"/>
      <c r="J2" s="42" t="s">
        <v>20</v>
      </c>
      <c r="K2" s="43" t="s">
        <v>11</v>
      </c>
      <c r="L2" s="3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3.5" thickBot="1">
      <c r="A3" s="188" t="s">
        <v>12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  <c r="L3" s="3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3.5" thickBot="1">
      <c r="A4" s="61" t="s">
        <v>27</v>
      </c>
      <c r="B4" s="62" t="s">
        <v>16</v>
      </c>
      <c r="C4" s="127">
        <v>2</v>
      </c>
      <c r="D4" s="114">
        <v>1</v>
      </c>
      <c r="E4" s="114">
        <v>2</v>
      </c>
      <c r="F4" s="114">
        <f>C4*E4</f>
        <v>4</v>
      </c>
      <c r="G4" s="63"/>
      <c r="H4" s="114">
        <f>F4</f>
        <v>4</v>
      </c>
      <c r="I4" s="63"/>
      <c r="J4" s="114">
        <v>36</v>
      </c>
      <c r="K4" s="121">
        <f>J4</f>
        <v>36</v>
      </c>
      <c r="L4" s="60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s="9" customFormat="1" ht="26.25" thickBot="1">
      <c r="A5" s="181" t="s">
        <v>80</v>
      </c>
      <c r="B5" s="98" t="s">
        <v>23</v>
      </c>
      <c r="C5" s="128">
        <v>6</v>
      </c>
      <c r="D5" s="115">
        <v>1</v>
      </c>
      <c r="E5" s="115">
        <v>1</v>
      </c>
      <c r="F5" s="115">
        <f>C5*E5</f>
        <v>6</v>
      </c>
      <c r="G5" s="22"/>
      <c r="H5" s="115">
        <f>F5</f>
        <v>6</v>
      </c>
      <c r="I5" s="22"/>
      <c r="J5" s="115">
        <v>111</v>
      </c>
      <c r="K5" s="122">
        <f>J5</f>
        <v>111</v>
      </c>
      <c r="L5" s="60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20" customFormat="1" ht="13.5" customHeight="1">
      <c r="A6" s="260" t="s">
        <v>65</v>
      </c>
      <c r="B6" s="64" t="s">
        <v>23</v>
      </c>
      <c r="C6" s="183">
        <v>2</v>
      </c>
      <c r="D6" s="183">
        <v>1</v>
      </c>
      <c r="E6" s="183">
        <v>1</v>
      </c>
      <c r="F6" s="113">
        <f>C6*E6</f>
        <v>2</v>
      </c>
      <c r="G6" s="307"/>
      <c r="H6" s="263">
        <f>SUM(F6:F8)</f>
        <v>8</v>
      </c>
      <c r="I6" s="307"/>
      <c r="J6" s="107">
        <v>29</v>
      </c>
      <c r="K6" s="310">
        <f>SUM(J6:J8)</f>
        <v>64</v>
      </c>
      <c r="L6" s="22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0" customFormat="1" ht="12.75">
      <c r="A7" s="261"/>
      <c r="B7" s="69" t="s">
        <v>13</v>
      </c>
      <c r="C7" s="184">
        <v>1</v>
      </c>
      <c r="D7" s="184">
        <v>1</v>
      </c>
      <c r="E7" s="184">
        <v>2</v>
      </c>
      <c r="F7" s="112">
        <f>C7*E7</f>
        <v>2</v>
      </c>
      <c r="G7" s="308"/>
      <c r="H7" s="264"/>
      <c r="I7" s="308"/>
      <c r="J7" s="105">
        <v>22</v>
      </c>
      <c r="K7" s="311"/>
      <c r="L7" s="22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20" customFormat="1" ht="13.5" thickBot="1">
      <c r="A8" s="262"/>
      <c r="B8" s="65" t="s">
        <v>14</v>
      </c>
      <c r="C8" s="182">
        <v>1</v>
      </c>
      <c r="D8" s="182">
        <v>2</v>
      </c>
      <c r="E8" s="182">
        <v>4</v>
      </c>
      <c r="F8" s="108">
        <f>C8*E8</f>
        <v>4</v>
      </c>
      <c r="G8" s="309"/>
      <c r="H8" s="265"/>
      <c r="I8" s="309"/>
      <c r="J8" s="108">
        <v>13</v>
      </c>
      <c r="K8" s="312"/>
      <c r="L8" s="223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20" customFormat="1" ht="12.75">
      <c r="A9" s="209" t="s">
        <v>24</v>
      </c>
      <c r="B9" s="83" t="s">
        <v>41</v>
      </c>
      <c r="C9" s="129">
        <v>1</v>
      </c>
      <c r="D9" s="116">
        <v>3</v>
      </c>
      <c r="E9" s="116">
        <v>6</v>
      </c>
      <c r="F9" s="116">
        <f aca="true" t="shared" si="0" ref="F9:F38">C9*E9</f>
        <v>6</v>
      </c>
      <c r="G9" s="319"/>
      <c r="H9" s="197">
        <f>SUM(F9:F11)</f>
        <v>18</v>
      </c>
      <c r="I9" s="319"/>
      <c r="J9" s="116">
        <v>11</v>
      </c>
      <c r="K9" s="215">
        <f>SUM(J9:J11)</f>
        <v>32</v>
      </c>
      <c r="L9" s="223"/>
      <c r="M9" s="21"/>
      <c r="N9" s="32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20" customFormat="1" ht="12.75">
      <c r="A10" s="210"/>
      <c r="B10" s="67" t="s">
        <v>42</v>
      </c>
      <c r="C10" s="130">
        <v>1</v>
      </c>
      <c r="D10" s="117">
        <v>3</v>
      </c>
      <c r="E10" s="117">
        <v>6</v>
      </c>
      <c r="F10" s="117">
        <f t="shared" si="0"/>
        <v>6</v>
      </c>
      <c r="G10" s="320"/>
      <c r="H10" s="198"/>
      <c r="I10" s="320"/>
      <c r="J10" s="117">
        <v>8</v>
      </c>
      <c r="K10" s="216"/>
      <c r="L10" s="223"/>
      <c r="M10" s="21"/>
      <c r="N10" s="326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s="20" customFormat="1" ht="13.5" thickBot="1">
      <c r="A11" s="187"/>
      <c r="B11" s="79" t="s">
        <v>26</v>
      </c>
      <c r="C11" s="131">
        <v>1</v>
      </c>
      <c r="D11" s="118">
        <v>3</v>
      </c>
      <c r="E11" s="118">
        <v>6</v>
      </c>
      <c r="F11" s="118">
        <f t="shared" si="0"/>
        <v>6</v>
      </c>
      <c r="G11" s="321"/>
      <c r="H11" s="199"/>
      <c r="I11" s="321"/>
      <c r="J11" s="118">
        <v>13</v>
      </c>
      <c r="K11" s="217"/>
      <c r="L11" s="223"/>
      <c r="M11" s="21"/>
      <c r="N11" s="32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s="20" customFormat="1" ht="12.75">
      <c r="A12" s="208" t="s">
        <v>55</v>
      </c>
      <c r="B12" s="277" t="s">
        <v>68</v>
      </c>
      <c r="C12" s="246">
        <v>1</v>
      </c>
      <c r="D12" s="183">
        <v>2</v>
      </c>
      <c r="E12" s="183">
        <v>4</v>
      </c>
      <c r="F12" s="266">
        <f>E12+E13</f>
        <v>5</v>
      </c>
      <c r="G12" s="269"/>
      <c r="H12" s="273">
        <f>SUM(F12:F19)</f>
        <v>34</v>
      </c>
      <c r="I12" s="196">
        <f>H12</f>
        <v>34</v>
      </c>
      <c r="J12" s="263">
        <v>16</v>
      </c>
      <c r="K12" s="214">
        <f>SUM(J12:J19)</f>
        <v>75</v>
      </c>
      <c r="L12" s="223"/>
      <c r="M12" s="21"/>
      <c r="N12" s="32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20" customFormat="1" ht="12.75">
      <c r="A13" s="209"/>
      <c r="B13" s="278"/>
      <c r="C13" s="204"/>
      <c r="D13" s="185">
        <v>1</v>
      </c>
      <c r="E13" s="185">
        <v>1</v>
      </c>
      <c r="F13" s="267"/>
      <c r="G13" s="270"/>
      <c r="H13" s="274"/>
      <c r="I13" s="319"/>
      <c r="J13" s="197"/>
      <c r="K13" s="215"/>
      <c r="L13" s="223"/>
      <c r="M13" s="21"/>
      <c r="N13" s="326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20" customFormat="1" ht="12.75">
      <c r="A14" s="210"/>
      <c r="B14" s="69" t="s">
        <v>25</v>
      </c>
      <c r="C14" s="132">
        <v>1</v>
      </c>
      <c r="D14" s="112">
        <v>2</v>
      </c>
      <c r="E14" s="112">
        <v>4</v>
      </c>
      <c r="F14" s="112">
        <f>C14*E14</f>
        <v>4</v>
      </c>
      <c r="G14" s="271"/>
      <c r="H14" s="275"/>
      <c r="I14" s="320"/>
      <c r="J14" s="112">
        <v>9</v>
      </c>
      <c r="K14" s="216"/>
      <c r="L14" s="223"/>
      <c r="M14" s="21"/>
      <c r="N14" s="326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20" customFormat="1" ht="12.75">
      <c r="A15" s="210"/>
      <c r="B15" s="279" t="s">
        <v>69</v>
      </c>
      <c r="C15" s="322">
        <v>1</v>
      </c>
      <c r="D15" s="112">
        <v>2</v>
      </c>
      <c r="E15" s="112">
        <v>6</v>
      </c>
      <c r="F15" s="287">
        <f>E15+E16</f>
        <v>8</v>
      </c>
      <c r="G15" s="271"/>
      <c r="H15" s="275"/>
      <c r="I15" s="320"/>
      <c r="J15" s="287">
        <v>21</v>
      </c>
      <c r="K15" s="216"/>
      <c r="L15" s="223"/>
      <c r="M15" s="21"/>
      <c r="N15" s="326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20" customFormat="1" ht="12.75">
      <c r="A16" s="210"/>
      <c r="B16" s="278"/>
      <c r="C16" s="323"/>
      <c r="D16" s="112">
        <v>1</v>
      </c>
      <c r="E16" s="112">
        <v>2</v>
      </c>
      <c r="F16" s="204"/>
      <c r="G16" s="271"/>
      <c r="H16" s="275"/>
      <c r="I16" s="320"/>
      <c r="J16" s="204"/>
      <c r="K16" s="216"/>
      <c r="L16" s="223"/>
      <c r="M16" s="21"/>
      <c r="N16" s="326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20" customFormat="1" ht="12.75">
      <c r="A17" s="210"/>
      <c r="B17" s="279" t="s">
        <v>70</v>
      </c>
      <c r="C17" s="322">
        <v>1</v>
      </c>
      <c r="D17" s="112">
        <v>2</v>
      </c>
      <c r="E17" s="112">
        <v>6</v>
      </c>
      <c r="F17" s="287">
        <f>E17+E18</f>
        <v>8</v>
      </c>
      <c r="G17" s="271"/>
      <c r="H17" s="275"/>
      <c r="I17" s="320"/>
      <c r="J17" s="287">
        <v>11</v>
      </c>
      <c r="K17" s="216"/>
      <c r="L17" s="223"/>
      <c r="M17" s="21"/>
      <c r="N17" s="32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20" customFormat="1" ht="12.75">
      <c r="A18" s="210"/>
      <c r="B18" s="278"/>
      <c r="C18" s="323"/>
      <c r="D18" s="112">
        <v>1</v>
      </c>
      <c r="E18" s="112">
        <v>2</v>
      </c>
      <c r="F18" s="204"/>
      <c r="G18" s="271"/>
      <c r="H18" s="275"/>
      <c r="I18" s="320"/>
      <c r="J18" s="204"/>
      <c r="K18" s="216"/>
      <c r="L18" s="223"/>
      <c r="M18" s="21"/>
      <c r="N18" s="32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20" customFormat="1" ht="13.5" thickBot="1">
      <c r="A19" s="187"/>
      <c r="B19" s="65" t="s">
        <v>71</v>
      </c>
      <c r="C19" s="135">
        <v>1</v>
      </c>
      <c r="D19" s="108">
        <v>3</v>
      </c>
      <c r="E19" s="108">
        <v>9</v>
      </c>
      <c r="F19" s="108">
        <f>C19*E19</f>
        <v>9</v>
      </c>
      <c r="G19" s="272"/>
      <c r="H19" s="276"/>
      <c r="I19" s="321"/>
      <c r="J19" s="108">
        <v>18</v>
      </c>
      <c r="K19" s="217"/>
      <c r="L19" s="223"/>
      <c r="M19" s="21"/>
      <c r="N19" s="326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9" customFormat="1" ht="12.75">
      <c r="A20" s="234" t="s">
        <v>54</v>
      </c>
      <c r="B20" s="64" t="s">
        <v>14</v>
      </c>
      <c r="C20" s="136">
        <v>5</v>
      </c>
      <c r="D20" s="107">
        <v>2</v>
      </c>
      <c r="E20" s="107">
        <v>4</v>
      </c>
      <c r="F20" s="107">
        <f t="shared" si="0"/>
        <v>20</v>
      </c>
      <c r="G20" s="269"/>
      <c r="H20" s="231">
        <f>SUM(F20:F21)</f>
        <v>24</v>
      </c>
      <c r="I20" s="303"/>
      <c r="J20" s="113">
        <v>89</v>
      </c>
      <c r="K20" s="214">
        <f>SUM(J20:J21)</f>
        <v>109</v>
      </c>
      <c r="L20" s="317"/>
      <c r="M20" s="55"/>
      <c r="N20" s="327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9" customFormat="1" ht="13.5" thickBot="1">
      <c r="A21" s="191"/>
      <c r="B21" s="95" t="s">
        <v>15</v>
      </c>
      <c r="C21" s="133">
        <v>1</v>
      </c>
      <c r="D21" s="111">
        <v>2</v>
      </c>
      <c r="E21" s="111">
        <v>4</v>
      </c>
      <c r="F21" s="111">
        <f t="shared" si="0"/>
        <v>4</v>
      </c>
      <c r="G21" s="282"/>
      <c r="H21" s="287"/>
      <c r="I21" s="304"/>
      <c r="J21" s="120">
        <v>20</v>
      </c>
      <c r="K21" s="315"/>
      <c r="L21" s="317"/>
      <c r="M21" s="55"/>
      <c r="N21" s="327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s="9" customFormat="1" ht="12.75">
      <c r="A22" s="224" t="s">
        <v>81</v>
      </c>
      <c r="B22" s="64" t="s">
        <v>23</v>
      </c>
      <c r="C22" s="136">
        <v>6</v>
      </c>
      <c r="D22" s="107">
        <v>1</v>
      </c>
      <c r="E22" s="107">
        <v>1</v>
      </c>
      <c r="F22" s="107">
        <f>C22*E22</f>
        <v>6</v>
      </c>
      <c r="G22" s="23"/>
      <c r="H22" s="231">
        <f>SUM(F22:F23)</f>
        <v>8</v>
      </c>
      <c r="I22" s="257"/>
      <c r="J22" s="113">
        <v>111</v>
      </c>
      <c r="K22" s="214">
        <f>SUM(J22:J23)</f>
        <v>126</v>
      </c>
      <c r="L22" s="318"/>
      <c r="M22" s="55"/>
      <c r="N22" s="89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s="9" customFormat="1" ht="13.5" thickBot="1">
      <c r="A23" s="225"/>
      <c r="B23" s="65" t="s">
        <v>13</v>
      </c>
      <c r="C23" s="182">
        <v>1</v>
      </c>
      <c r="D23" s="108" t="s">
        <v>67</v>
      </c>
      <c r="E23" s="108" t="s">
        <v>66</v>
      </c>
      <c r="F23" s="108">
        <f>C23*E23</f>
        <v>2</v>
      </c>
      <c r="G23" s="66"/>
      <c r="H23" s="233"/>
      <c r="I23" s="258"/>
      <c r="J23" s="108">
        <v>15</v>
      </c>
      <c r="K23" s="217"/>
      <c r="L23" s="318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s="9" customFormat="1" ht="12.75">
      <c r="A24" s="224" t="s">
        <v>83</v>
      </c>
      <c r="B24" s="68" t="s">
        <v>13</v>
      </c>
      <c r="C24" s="134">
        <v>1</v>
      </c>
      <c r="D24" s="119">
        <v>1</v>
      </c>
      <c r="E24" s="119">
        <v>2</v>
      </c>
      <c r="F24" s="119">
        <f t="shared" si="0"/>
        <v>2</v>
      </c>
      <c r="G24" s="280"/>
      <c r="H24" s="286">
        <f>SUM(F24:F26)</f>
        <v>18</v>
      </c>
      <c r="I24" s="305"/>
      <c r="J24" s="116">
        <v>16</v>
      </c>
      <c r="K24" s="255">
        <f>SUM(J24:J26)</f>
        <v>48</v>
      </c>
      <c r="L24" s="223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s="9" customFormat="1" ht="12.75">
      <c r="A25" s="259"/>
      <c r="B25" s="69" t="s">
        <v>15</v>
      </c>
      <c r="C25" s="132">
        <v>1</v>
      </c>
      <c r="D25" s="112">
        <v>2</v>
      </c>
      <c r="E25" s="112">
        <v>4</v>
      </c>
      <c r="F25" s="112">
        <f t="shared" si="0"/>
        <v>4</v>
      </c>
      <c r="G25" s="280"/>
      <c r="H25" s="286"/>
      <c r="I25" s="305"/>
      <c r="J25" s="117">
        <v>8</v>
      </c>
      <c r="K25" s="255"/>
      <c r="L25" s="223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s="9" customFormat="1" ht="13.5" thickBot="1">
      <c r="A26" s="227"/>
      <c r="B26" s="97" t="s">
        <v>26</v>
      </c>
      <c r="C26" s="135">
        <v>2</v>
      </c>
      <c r="D26" s="108">
        <v>3</v>
      </c>
      <c r="E26" s="108">
        <v>6</v>
      </c>
      <c r="F26" s="108">
        <f t="shared" si="0"/>
        <v>12</v>
      </c>
      <c r="G26" s="281"/>
      <c r="H26" s="247"/>
      <c r="I26" s="258"/>
      <c r="J26" s="118">
        <v>24</v>
      </c>
      <c r="K26" s="256"/>
      <c r="L26" s="223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12.75" customHeight="1">
      <c r="A27" s="283" t="s">
        <v>52</v>
      </c>
      <c r="B27" s="68" t="s">
        <v>14</v>
      </c>
      <c r="C27" s="134">
        <v>2</v>
      </c>
      <c r="D27" s="119">
        <v>2</v>
      </c>
      <c r="E27" s="119">
        <v>4</v>
      </c>
      <c r="F27" s="119">
        <f t="shared" si="0"/>
        <v>8</v>
      </c>
      <c r="G27" s="270"/>
      <c r="H27" s="204">
        <f>SUM(F27:F31)</f>
        <v>30</v>
      </c>
      <c r="I27" s="270"/>
      <c r="J27" s="119">
        <v>42</v>
      </c>
      <c r="K27" s="313">
        <f>SUM(J27:J31)</f>
        <v>125</v>
      </c>
      <c r="L27" s="223"/>
      <c r="M27" s="5"/>
      <c r="N27" s="32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284"/>
      <c r="B28" s="69" t="s">
        <v>15</v>
      </c>
      <c r="C28" s="132">
        <v>2</v>
      </c>
      <c r="D28" s="112">
        <v>2</v>
      </c>
      <c r="E28" s="112">
        <v>4</v>
      </c>
      <c r="F28" s="112">
        <f t="shared" si="0"/>
        <v>8</v>
      </c>
      <c r="G28" s="271"/>
      <c r="H28" s="232"/>
      <c r="I28" s="271"/>
      <c r="J28" s="112">
        <v>43</v>
      </c>
      <c r="K28" s="298"/>
      <c r="L28" s="223"/>
      <c r="M28" s="5"/>
      <c r="N28" s="32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284"/>
      <c r="B29" s="69" t="s">
        <v>25</v>
      </c>
      <c r="C29" s="132">
        <v>1</v>
      </c>
      <c r="D29" s="112">
        <v>2</v>
      </c>
      <c r="E29" s="112">
        <v>4</v>
      </c>
      <c r="F29" s="112">
        <f t="shared" si="0"/>
        <v>4</v>
      </c>
      <c r="G29" s="271"/>
      <c r="H29" s="232"/>
      <c r="I29" s="271"/>
      <c r="J29" s="112">
        <v>20</v>
      </c>
      <c r="K29" s="298"/>
      <c r="L29" s="223"/>
      <c r="M29" s="5"/>
      <c r="N29" s="32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>
      <c r="A30" s="284"/>
      <c r="B30" s="69" t="s">
        <v>51</v>
      </c>
      <c r="C30" s="132">
        <v>1</v>
      </c>
      <c r="D30" s="112">
        <v>2</v>
      </c>
      <c r="E30" s="112">
        <v>6</v>
      </c>
      <c r="F30" s="112">
        <f t="shared" si="0"/>
        <v>6</v>
      </c>
      <c r="G30" s="271"/>
      <c r="H30" s="232"/>
      <c r="I30" s="271"/>
      <c r="J30" s="112">
        <v>11</v>
      </c>
      <c r="K30" s="298"/>
      <c r="L30" s="223"/>
      <c r="M30" s="5"/>
      <c r="N30" s="324"/>
      <c r="O30" s="4"/>
      <c r="P30" s="56"/>
      <c r="Q30" s="5"/>
      <c r="R30" s="5"/>
      <c r="S30" s="5"/>
      <c r="T30" s="5"/>
      <c r="U30" s="5"/>
      <c r="V30" s="5"/>
      <c r="W30" s="5"/>
      <c r="X30" s="5"/>
      <c r="Y30" s="5"/>
    </row>
    <row r="31" spans="1:25" ht="13.5" thickBot="1">
      <c r="A31" s="285"/>
      <c r="B31" s="70" t="s">
        <v>72</v>
      </c>
      <c r="C31" s="133">
        <v>1</v>
      </c>
      <c r="D31" s="111">
        <v>2</v>
      </c>
      <c r="E31" s="111">
        <v>4</v>
      </c>
      <c r="F31" s="111">
        <f t="shared" si="0"/>
        <v>4</v>
      </c>
      <c r="G31" s="282"/>
      <c r="H31" s="287"/>
      <c r="I31" s="282"/>
      <c r="J31" s="111">
        <v>9</v>
      </c>
      <c r="K31" s="314"/>
      <c r="L31" s="223"/>
      <c r="M31" s="5"/>
      <c r="N31" s="32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">
      <c r="A32" s="234" t="s">
        <v>28</v>
      </c>
      <c r="B32" s="64" t="s">
        <v>13</v>
      </c>
      <c r="C32" s="136">
        <v>1</v>
      </c>
      <c r="D32" s="107">
        <v>1</v>
      </c>
      <c r="E32" s="107">
        <v>2</v>
      </c>
      <c r="F32" s="107">
        <f>C32*E32</f>
        <v>2</v>
      </c>
      <c r="G32" s="269"/>
      <c r="H32" s="231">
        <f>SUM(F32:F34)</f>
        <v>10</v>
      </c>
      <c r="I32" s="269"/>
      <c r="J32" s="107">
        <v>18</v>
      </c>
      <c r="K32" s="297">
        <f>SUM(J32:J34)</f>
        <v>82</v>
      </c>
      <c r="L32" s="317"/>
      <c r="M32" s="3"/>
      <c r="N32" s="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>
      <c r="A33" s="235"/>
      <c r="B33" s="69" t="s">
        <v>29</v>
      </c>
      <c r="C33" s="132">
        <v>2</v>
      </c>
      <c r="D33" s="112">
        <v>1</v>
      </c>
      <c r="E33" s="112">
        <v>2</v>
      </c>
      <c r="F33" s="112">
        <f t="shared" si="0"/>
        <v>4</v>
      </c>
      <c r="G33" s="271"/>
      <c r="H33" s="232"/>
      <c r="I33" s="271"/>
      <c r="J33" s="112">
        <v>29</v>
      </c>
      <c r="K33" s="298"/>
      <c r="L33" s="317"/>
      <c r="M33" s="3"/>
      <c r="N33" s="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thickBot="1">
      <c r="A34" s="236"/>
      <c r="B34" s="65" t="s">
        <v>16</v>
      </c>
      <c r="C34" s="135">
        <v>2</v>
      </c>
      <c r="D34" s="108">
        <v>1</v>
      </c>
      <c r="E34" s="108">
        <v>2</v>
      </c>
      <c r="F34" s="108">
        <f t="shared" si="0"/>
        <v>4</v>
      </c>
      <c r="G34" s="272"/>
      <c r="H34" s="233"/>
      <c r="I34" s="272"/>
      <c r="J34" s="108">
        <v>35</v>
      </c>
      <c r="K34" s="299"/>
      <c r="L34" s="317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thickBot="1">
      <c r="A35" s="224" t="s">
        <v>75</v>
      </c>
      <c r="B35" s="72" t="s">
        <v>23</v>
      </c>
      <c r="C35" s="137">
        <v>1</v>
      </c>
      <c r="D35" s="106">
        <v>1</v>
      </c>
      <c r="E35" s="106">
        <v>1</v>
      </c>
      <c r="F35" s="106">
        <f t="shared" si="0"/>
        <v>1</v>
      </c>
      <c r="G35" s="71"/>
      <c r="H35" s="106">
        <f>F35</f>
        <v>1</v>
      </c>
      <c r="I35" s="71"/>
      <c r="J35" s="106">
        <v>15</v>
      </c>
      <c r="K35" s="124">
        <f>J35</f>
        <v>15</v>
      </c>
      <c r="L35" s="32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thickBot="1">
      <c r="A36" s="226"/>
      <c r="B36" s="72" t="s">
        <v>23</v>
      </c>
      <c r="C36" s="137">
        <v>1</v>
      </c>
      <c r="D36" s="106">
        <v>1</v>
      </c>
      <c r="E36" s="106">
        <v>1</v>
      </c>
      <c r="F36" s="106">
        <f t="shared" si="0"/>
        <v>1</v>
      </c>
      <c r="G36" s="71"/>
      <c r="H36" s="106">
        <f>F36</f>
        <v>1</v>
      </c>
      <c r="I36" s="71"/>
      <c r="J36" s="106">
        <v>15</v>
      </c>
      <c r="K36" s="124">
        <f>J36</f>
        <v>15</v>
      </c>
      <c r="L36" s="32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thickBot="1">
      <c r="A37" s="227"/>
      <c r="B37" s="72" t="s">
        <v>23</v>
      </c>
      <c r="C37" s="137">
        <v>1</v>
      </c>
      <c r="D37" s="106">
        <v>1</v>
      </c>
      <c r="E37" s="106">
        <v>1</v>
      </c>
      <c r="F37" s="106">
        <f t="shared" si="0"/>
        <v>1</v>
      </c>
      <c r="G37" s="71"/>
      <c r="H37" s="106">
        <f>F37</f>
        <v>1</v>
      </c>
      <c r="I37" s="71"/>
      <c r="J37" s="106">
        <v>16</v>
      </c>
      <c r="K37" s="124">
        <f>J37</f>
        <v>16</v>
      </c>
      <c r="L37" s="32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thickBot="1">
      <c r="A38" s="91" t="s">
        <v>82</v>
      </c>
      <c r="B38" s="95" t="s">
        <v>14</v>
      </c>
      <c r="C38" s="138">
        <v>1</v>
      </c>
      <c r="D38" s="105">
        <v>2</v>
      </c>
      <c r="E38" s="105">
        <v>4</v>
      </c>
      <c r="F38" s="106">
        <f t="shared" si="0"/>
        <v>4</v>
      </c>
      <c r="G38" s="27"/>
      <c r="H38" s="106">
        <f>F38</f>
        <v>4</v>
      </c>
      <c r="I38" s="27"/>
      <c r="J38" s="105">
        <v>15</v>
      </c>
      <c r="K38" s="104">
        <f>J38</f>
        <v>15</v>
      </c>
      <c r="L38" s="32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14" s="5" customFormat="1" ht="15.75" thickBot="1">
      <c r="A39" s="290" t="s">
        <v>46</v>
      </c>
      <c r="B39" s="291"/>
      <c r="C39" s="139">
        <f>SUM(C4:C38)</f>
        <v>53</v>
      </c>
      <c r="D39" s="6"/>
      <c r="E39" s="6"/>
      <c r="F39" s="6"/>
      <c r="G39" s="6"/>
      <c r="H39" s="126">
        <f>SUM(H4:H38)</f>
        <v>167</v>
      </c>
      <c r="I39" s="6">
        <f>SUM(I4:I34)</f>
        <v>34</v>
      </c>
      <c r="J39" s="6"/>
      <c r="K39" s="87">
        <f>SUM(K4:K38)</f>
        <v>869</v>
      </c>
      <c r="L39" s="33"/>
      <c r="M39" s="3"/>
      <c r="N39" s="3"/>
    </row>
    <row r="40" spans="1:14" s="5" customFormat="1" ht="15">
      <c r="A40" s="24"/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32"/>
      <c r="M40" s="3"/>
      <c r="N40" s="3"/>
    </row>
    <row r="41" spans="1:14" s="5" customFormat="1" ht="15.75" thickBot="1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32"/>
      <c r="M41" s="3"/>
      <c r="N41" s="3"/>
    </row>
    <row r="42" spans="1:25" ht="27.75" customHeight="1">
      <c r="A42" s="219" t="s">
        <v>22</v>
      </c>
      <c r="B42" s="238" t="s">
        <v>18</v>
      </c>
      <c r="C42" s="221" t="s">
        <v>8</v>
      </c>
      <c r="D42" s="238" t="s">
        <v>9</v>
      </c>
      <c r="E42" s="238" t="s">
        <v>32</v>
      </c>
      <c r="F42" s="238" t="s">
        <v>21</v>
      </c>
      <c r="G42" s="238"/>
      <c r="H42" s="238"/>
      <c r="I42" s="238" t="s">
        <v>31</v>
      </c>
      <c r="J42" s="238" t="s">
        <v>19</v>
      </c>
      <c r="K42" s="268"/>
      <c r="L42" s="3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4.75" thickBot="1">
      <c r="A43" s="220"/>
      <c r="B43" s="239"/>
      <c r="C43" s="222"/>
      <c r="D43" s="239"/>
      <c r="E43" s="239"/>
      <c r="F43" s="42" t="s">
        <v>10</v>
      </c>
      <c r="G43" s="42" t="s">
        <v>17</v>
      </c>
      <c r="H43" s="42" t="s">
        <v>11</v>
      </c>
      <c r="I43" s="239"/>
      <c r="J43" s="42" t="s">
        <v>20</v>
      </c>
      <c r="K43" s="43" t="s">
        <v>11</v>
      </c>
      <c r="L43" s="3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9" customFormat="1" ht="15.75" customHeight="1" thickBot="1">
      <c r="A44" s="250" t="s">
        <v>33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2"/>
      <c r="L44" s="32"/>
      <c r="M44" s="3"/>
      <c r="N44" s="3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s="20" customFormat="1" ht="15.75" customHeight="1" thickBot="1">
      <c r="A45" s="59" t="s">
        <v>62</v>
      </c>
      <c r="B45" s="78" t="s">
        <v>41</v>
      </c>
      <c r="C45" s="115">
        <v>3</v>
      </c>
      <c r="D45" s="115">
        <v>3</v>
      </c>
      <c r="E45" s="115">
        <v>6</v>
      </c>
      <c r="F45" s="140">
        <f aca="true" t="shared" si="1" ref="F45:F50">C45*E45</f>
        <v>18</v>
      </c>
      <c r="G45" s="115"/>
      <c r="H45" s="140">
        <f>SUM(F45:F45)</f>
        <v>18</v>
      </c>
      <c r="I45" s="141"/>
      <c r="J45" s="115">
        <v>43</v>
      </c>
      <c r="K45" s="84">
        <f>J45</f>
        <v>43</v>
      </c>
      <c r="L45" s="60"/>
      <c r="M45" s="28"/>
      <c r="N45" s="28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s="9" customFormat="1" ht="15.75" thickBot="1">
      <c r="A46" s="208" t="s">
        <v>34</v>
      </c>
      <c r="B46" s="93" t="s">
        <v>23</v>
      </c>
      <c r="C46" s="113">
        <v>5</v>
      </c>
      <c r="D46" s="113">
        <v>1</v>
      </c>
      <c r="E46" s="113">
        <v>1</v>
      </c>
      <c r="F46" s="109">
        <f t="shared" si="1"/>
        <v>5</v>
      </c>
      <c r="G46" s="196"/>
      <c r="H46" s="192">
        <f>SUM(F46:F47)</f>
        <v>6</v>
      </c>
      <c r="I46" s="263"/>
      <c r="J46" s="113">
        <v>75</v>
      </c>
      <c r="K46" s="253">
        <f>SUM(J46:J47)</f>
        <v>98</v>
      </c>
      <c r="L46" s="318"/>
      <c r="M46" s="3"/>
      <c r="N46" s="32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s="9" customFormat="1" ht="15.75" thickBot="1">
      <c r="A47" s="210"/>
      <c r="B47" s="93" t="s">
        <v>77</v>
      </c>
      <c r="C47" s="117">
        <v>1</v>
      </c>
      <c r="D47" s="117">
        <v>1</v>
      </c>
      <c r="E47" s="117">
        <v>1</v>
      </c>
      <c r="F47" s="110">
        <f t="shared" si="1"/>
        <v>1</v>
      </c>
      <c r="G47" s="198"/>
      <c r="H47" s="186"/>
      <c r="I47" s="264"/>
      <c r="J47" s="117">
        <v>23</v>
      </c>
      <c r="K47" s="254"/>
      <c r="L47" s="318"/>
      <c r="M47" s="3"/>
      <c r="N47" s="32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0" customFormat="1" ht="18" customHeight="1" thickBot="1">
      <c r="A48" s="244" t="s">
        <v>36</v>
      </c>
      <c r="B48" s="93" t="s">
        <v>13</v>
      </c>
      <c r="C48" s="142">
        <v>2</v>
      </c>
      <c r="D48" s="109">
        <v>1</v>
      </c>
      <c r="E48" s="109">
        <v>2</v>
      </c>
      <c r="F48" s="109">
        <f t="shared" si="1"/>
        <v>4</v>
      </c>
      <c r="G48" s="192"/>
      <c r="H48" s="192">
        <f>SUM(F48:F49)</f>
        <v>6</v>
      </c>
      <c r="I48" s="263"/>
      <c r="J48" s="109">
        <v>25</v>
      </c>
      <c r="K48" s="253">
        <f>SUM(J48:J49)</f>
        <v>37</v>
      </c>
      <c r="L48" s="318"/>
      <c r="M48" s="28"/>
      <c r="N48" s="28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20" customFormat="1" ht="21.75" customHeight="1" thickBot="1">
      <c r="A49" s="245"/>
      <c r="B49" s="93" t="s">
        <v>29</v>
      </c>
      <c r="C49" s="143">
        <v>1</v>
      </c>
      <c r="D49" s="144">
        <v>1</v>
      </c>
      <c r="E49" s="144">
        <v>2</v>
      </c>
      <c r="F49" s="144">
        <f t="shared" si="1"/>
        <v>2</v>
      </c>
      <c r="G49" s="300"/>
      <c r="H49" s="300"/>
      <c r="I49" s="265"/>
      <c r="J49" s="144">
        <v>12</v>
      </c>
      <c r="K49" s="306"/>
      <c r="L49" s="318"/>
      <c r="M49" s="28"/>
      <c r="N49" s="28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s="20" customFormat="1" ht="15.75" thickBot="1">
      <c r="A50" s="92" t="s">
        <v>84</v>
      </c>
      <c r="B50" s="93" t="s">
        <v>13</v>
      </c>
      <c r="C50" s="145">
        <v>1</v>
      </c>
      <c r="D50" s="146">
        <v>1</v>
      </c>
      <c r="E50" s="146">
        <v>2</v>
      </c>
      <c r="F50" s="146">
        <f t="shared" si="1"/>
        <v>2</v>
      </c>
      <c r="G50" s="146"/>
      <c r="H50" s="146">
        <f>F50</f>
        <v>2</v>
      </c>
      <c r="I50" s="125"/>
      <c r="J50" s="146">
        <v>10</v>
      </c>
      <c r="K50" s="94">
        <f>J50</f>
        <v>10</v>
      </c>
      <c r="L50" s="60"/>
      <c r="M50" s="28"/>
      <c r="N50" s="28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5.75" thickBot="1">
      <c r="A51" s="290" t="s">
        <v>30</v>
      </c>
      <c r="B51" s="291"/>
      <c r="C51" s="147">
        <f>SUM(C45:C50)</f>
        <v>13</v>
      </c>
      <c r="D51" s="140"/>
      <c r="E51" s="140"/>
      <c r="F51" s="140"/>
      <c r="G51" s="140"/>
      <c r="H51" s="148">
        <f>SUM(H45:H50)</f>
        <v>32</v>
      </c>
      <c r="I51" s="140"/>
      <c r="J51" s="140"/>
      <c r="K51" s="85">
        <f>SUM(K45:K50)</f>
        <v>188</v>
      </c>
      <c r="L51" s="33"/>
      <c r="M51" s="3"/>
      <c r="N51" s="3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thickBot="1">
      <c r="A52" s="188" t="s">
        <v>57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90"/>
      <c r="L52" s="32"/>
      <c r="M52" s="3"/>
      <c r="N52" s="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thickBot="1">
      <c r="A53" s="224" t="s">
        <v>38</v>
      </c>
      <c r="B53" s="78" t="s">
        <v>13</v>
      </c>
      <c r="C53" s="149">
        <v>1</v>
      </c>
      <c r="D53" s="149">
        <v>2</v>
      </c>
      <c r="E53" s="149">
        <v>2</v>
      </c>
      <c r="F53" s="150">
        <f aca="true" t="shared" si="2" ref="F53:F58">C53*E53</f>
        <v>2</v>
      </c>
      <c r="G53" s="149"/>
      <c r="H53" s="149">
        <f>F53</f>
        <v>2</v>
      </c>
      <c r="I53" s="149"/>
      <c r="J53" s="149">
        <v>15</v>
      </c>
      <c r="K53" s="86">
        <f>J53</f>
        <v>15</v>
      </c>
      <c r="L53" s="32"/>
      <c r="M53" s="3"/>
      <c r="N53" s="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 customHeight="1">
      <c r="A54" s="226"/>
      <c r="B54" s="29" t="s">
        <v>13</v>
      </c>
      <c r="C54" s="132">
        <v>1</v>
      </c>
      <c r="D54" s="112">
        <v>1</v>
      </c>
      <c r="E54" s="112">
        <v>2</v>
      </c>
      <c r="F54" s="112">
        <f t="shared" si="2"/>
        <v>2</v>
      </c>
      <c r="G54" s="294"/>
      <c r="H54" s="286">
        <f>SUM(F54:F57)</f>
        <v>18</v>
      </c>
      <c r="I54" s="294"/>
      <c r="J54" s="112">
        <v>14</v>
      </c>
      <c r="K54" s="237">
        <f>SUM(J54:J57)</f>
        <v>97</v>
      </c>
      <c r="L54" s="317"/>
      <c r="M54" s="240"/>
      <c r="N54" s="32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 customHeight="1">
      <c r="A55" s="226"/>
      <c r="B55" s="29" t="s">
        <v>14</v>
      </c>
      <c r="C55" s="132">
        <v>2</v>
      </c>
      <c r="D55" s="112">
        <v>2</v>
      </c>
      <c r="E55" s="112">
        <v>4</v>
      </c>
      <c r="F55" s="112">
        <f t="shared" si="2"/>
        <v>8</v>
      </c>
      <c r="G55" s="294"/>
      <c r="H55" s="286"/>
      <c r="I55" s="294"/>
      <c r="J55" s="112">
        <v>34</v>
      </c>
      <c r="K55" s="237"/>
      <c r="L55" s="317"/>
      <c r="M55" s="240"/>
      <c r="N55" s="32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 customHeight="1">
      <c r="A56" s="226"/>
      <c r="B56" s="29" t="s">
        <v>29</v>
      </c>
      <c r="C56" s="133">
        <v>2</v>
      </c>
      <c r="D56" s="111">
        <v>1</v>
      </c>
      <c r="E56" s="111">
        <v>2</v>
      </c>
      <c r="F56" s="112">
        <f t="shared" si="2"/>
        <v>4</v>
      </c>
      <c r="G56" s="294"/>
      <c r="H56" s="286"/>
      <c r="I56" s="294"/>
      <c r="J56" s="111">
        <v>29</v>
      </c>
      <c r="K56" s="237"/>
      <c r="L56" s="317"/>
      <c r="M56" s="240"/>
      <c r="N56" s="32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thickBot="1">
      <c r="A57" s="226"/>
      <c r="B57" s="100" t="s">
        <v>15</v>
      </c>
      <c r="C57" s="133">
        <v>1</v>
      </c>
      <c r="D57" s="111">
        <v>2</v>
      </c>
      <c r="E57" s="111">
        <v>4</v>
      </c>
      <c r="F57" s="111">
        <f t="shared" si="2"/>
        <v>4</v>
      </c>
      <c r="G57" s="294"/>
      <c r="H57" s="286"/>
      <c r="I57" s="294"/>
      <c r="J57" s="111">
        <v>20</v>
      </c>
      <c r="K57" s="237"/>
      <c r="L57" s="317"/>
      <c r="M57" s="240"/>
      <c r="N57" s="32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s="9" customFormat="1" ht="15.75" customHeight="1" thickBot="1">
      <c r="A58" s="102" t="s">
        <v>85</v>
      </c>
      <c r="B58" s="78" t="s">
        <v>13</v>
      </c>
      <c r="C58" s="151">
        <v>2</v>
      </c>
      <c r="D58" s="150">
        <v>1</v>
      </c>
      <c r="E58" s="150">
        <v>2</v>
      </c>
      <c r="F58" s="150">
        <f t="shared" si="2"/>
        <v>4</v>
      </c>
      <c r="G58" s="149"/>
      <c r="H58" s="150">
        <f>F58</f>
        <v>4</v>
      </c>
      <c r="I58" s="149"/>
      <c r="J58" s="150">
        <v>25</v>
      </c>
      <c r="K58" s="103">
        <f>J58</f>
        <v>25</v>
      </c>
      <c r="L58" s="60"/>
      <c r="M58" s="90"/>
      <c r="N58" s="3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15.75" thickBot="1">
      <c r="A59" s="290" t="s">
        <v>30</v>
      </c>
      <c r="B59" s="291"/>
      <c r="C59" s="139">
        <f>SUM(C53:C58)</f>
        <v>9</v>
      </c>
      <c r="D59" s="126"/>
      <c r="E59" s="126"/>
      <c r="F59" s="126"/>
      <c r="G59" s="126"/>
      <c r="H59" s="126">
        <f>SUM(H53:H58)</f>
        <v>24</v>
      </c>
      <c r="I59" s="126"/>
      <c r="J59" s="126"/>
      <c r="K59" s="87">
        <f>SUM(K53:K58)</f>
        <v>137</v>
      </c>
      <c r="L59" s="33"/>
      <c r="M59" s="3"/>
      <c r="N59" s="3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14" s="5" customFormat="1" ht="15">
      <c r="A60" s="24"/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33"/>
      <c r="M60" s="3"/>
      <c r="N60" s="3"/>
    </row>
    <row r="61" spans="1:14" s="5" customFormat="1" ht="15">
      <c r="A61" s="24"/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33"/>
      <c r="M61" s="3"/>
      <c r="N61" s="3"/>
    </row>
    <row r="62" spans="1:14" s="5" customFormat="1" ht="15">
      <c r="A62" s="24"/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33"/>
      <c r="M62" s="3"/>
      <c r="N62" s="3"/>
    </row>
    <row r="63" spans="1:14" s="5" customFormat="1" ht="15">
      <c r="A63" s="24"/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33"/>
      <c r="M63" s="3"/>
      <c r="N63" s="3"/>
    </row>
    <row r="64" spans="1:14" s="5" customFormat="1" ht="15">
      <c r="A64" s="24"/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33"/>
      <c r="M64" s="3"/>
      <c r="N64" s="3"/>
    </row>
    <row r="65" spans="1:14" s="5" customFormat="1" ht="15">
      <c r="A65" s="24"/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33"/>
      <c r="M65" s="3"/>
      <c r="N65" s="3"/>
    </row>
    <row r="66" spans="1:14" s="5" customFormat="1" ht="15">
      <c r="A66" s="24"/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33"/>
      <c r="M66" s="3"/>
      <c r="N66" s="3"/>
    </row>
    <row r="67" spans="1:14" s="5" customFormat="1" ht="15">
      <c r="A67" s="24"/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33"/>
      <c r="M67" s="3"/>
      <c r="N67" s="3"/>
    </row>
    <row r="68" spans="1:14" s="5" customFormat="1" ht="15">
      <c r="A68" s="24"/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33"/>
      <c r="M68" s="3"/>
      <c r="N68" s="3"/>
    </row>
    <row r="69" spans="1:14" s="5" customFormat="1" ht="15">
      <c r="A69" s="24"/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33"/>
      <c r="M69" s="3"/>
      <c r="N69" s="3"/>
    </row>
    <row r="70" spans="1:14" s="5" customFormat="1" ht="15">
      <c r="A70" s="24"/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33"/>
      <c r="M70" s="3"/>
      <c r="N70" s="3"/>
    </row>
    <row r="71" spans="1:14" s="5" customFormat="1" ht="15">
      <c r="A71" s="24"/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33"/>
      <c r="M71" s="3"/>
      <c r="N71" s="3"/>
    </row>
    <row r="72" spans="1:14" s="5" customFormat="1" ht="15">
      <c r="A72" s="24"/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33"/>
      <c r="M72" s="3"/>
      <c r="N72" s="3"/>
    </row>
    <row r="73" spans="1:14" s="5" customFormat="1" ht="15">
      <c r="A73" s="24"/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33"/>
      <c r="M73" s="3"/>
      <c r="N73" s="3"/>
    </row>
    <row r="74" spans="1:14" s="5" customFormat="1" ht="15">
      <c r="A74" s="24"/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33"/>
      <c r="M74" s="3"/>
      <c r="N74" s="3"/>
    </row>
    <row r="75" spans="1:14" s="5" customFormat="1" ht="15.75" thickBot="1">
      <c r="A75" s="24"/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33"/>
      <c r="M75" s="3"/>
      <c r="N75" s="3"/>
    </row>
    <row r="76" spans="1:25" ht="26.25" customHeight="1">
      <c r="A76" s="219" t="s">
        <v>22</v>
      </c>
      <c r="B76" s="238" t="s">
        <v>18</v>
      </c>
      <c r="C76" s="221" t="s">
        <v>8</v>
      </c>
      <c r="D76" s="238" t="s">
        <v>9</v>
      </c>
      <c r="E76" s="238" t="s">
        <v>32</v>
      </c>
      <c r="F76" s="238" t="s">
        <v>21</v>
      </c>
      <c r="G76" s="238"/>
      <c r="H76" s="238"/>
      <c r="I76" s="238" t="s">
        <v>31</v>
      </c>
      <c r="J76" s="238" t="s">
        <v>19</v>
      </c>
      <c r="K76" s="268"/>
      <c r="L76" s="37"/>
      <c r="M76" s="3"/>
      <c r="N76" s="3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24.75" thickBot="1">
      <c r="A77" s="220"/>
      <c r="B77" s="239"/>
      <c r="C77" s="222"/>
      <c r="D77" s="239"/>
      <c r="E77" s="239"/>
      <c r="F77" s="42" t="s">
        <v>10</v>
      </c>
      <c r="G77" s="42" t="s">
        <v>17</v>
      </c>
      <c r="H77" s="42" t="s">
        <v>11</v>
      </c>
      <c r="I77" s="239"/>
      <c r="J77" s="42" t="s">
        <v>20</v>
      </c>
      <c r="K77" s="43" t="s">
        <v>11</v>
      </c>
      <c r="L77" s="37"/>
      <c r="M77" s="3"/>
      <c r="N77" s="3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thickBot="1">
      <c r="A78" s="211" t="s">
        <v>44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3"/>
      <c r="L78" s="32"/>
      <c r="M78" s="3"/>
      <c r="N78" s="3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>
      <c r="A79" s="244" t="s">
        <v>45</v>
      </c>
      <c r="B79" s="73" t="s">
        <v>25</v>
      </c>
      <c r="C79" s="107">
        <v>1</v>
      </c>
      <c r="D79" s="107">
        <v>4</v>
      </c>
      <c r="E79" s="107">
        <v>4</v>
      </c>
      <c r="F79" s="107">
        <f>C79*E79</f>
        <v>4</v>
      </c>
      <c r="G79" s="246"/>
      <c r="H79" s="113">
        <f>F79</f>
        <v>4</v>
      </c>
      <c r="I79" s="246"/>
      <c r="J79" s="107">
        <v>15</v>
      </c>
      <c r="K79" s="88">
        <f>J79</f>
        <v>15</v>
      </c>
      <c r="L79" s="152"/>
      <c r="M79" s="3"/>
      <c r="N79" s="3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thickBot="1">
      <c r="A80" s="245"/>
      <c r="B80" s="80" t="s">
        <v>74</v>
      </c>
      <c r="C80" s="153">
        <v>2</v>
      </c>
      <c r="D80" s="125">
        <v>3</v>
      </c>
      <c r="E80" s="125">
        <v>3</v>
      </c>
      <c r="F80" s="106">
        <f>C80*E80</f>
        <v>6</v>
      </c>
      <c r="G80" s="247"/>
      <c r="H80" s="125">
        <f>F80</f>
        <v>6</v>
      </c>
      <c r="I80" s="247"/>
      <c r="J80" s="125">
        <v>26</v>
      </c>
      <c r="K80" s="123">
        <f>J80</f>
        <v>26</v>
      </c>
      <c r="L80" s="152"/>
      <c r="M80" s="3"/>
      <c r="N80" s="3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thickBot="1">
      <c r="A81" s="248" t="s">
        <v>30</v>
      </c>
      <c r="B81" s="249"/>
      <c r="C81" s="154">
        <f>SUM(C79:C80)</f>
        <v>3</v>
      </c>
      <c r="D81" s="125"/>
      <c r="E81" s="125"/>
      <c r="F81" s="106"/>
      <c r="G81" s="125"/>
      <c r="H81" s="155">
        <f>SUM(H79:H80)</f>
        <v>10</v>
      </c>
      <c r="I81" s="125"/>
      <c r="J81" s="125"/>
      <c r="K81" s="99">
        <f>SUM(K79:K80)</f>
        <v>41</v>
      </c>
      <c r="L81" s="156"/>
      <c r="M81" s="3"/>
      <c r="N81" s="3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 customHeight="1" thickBot="1">
      <c r="A82" s="241" t="s">
        <v>37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3"/>
      <c r="L82" s="36"/>
      <c r="M82" s="3"/>
      <c r="N82" s="3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>
      <c r="A83" s="234" t="s">
        <v>39</v>
      </c>
      <c r="B83" s="73" t="s">
        <v>73</v>
      </c>
      <c r="C83" s="136">
        <v>1</v>
      </c>
      <c r="D83" s="107">
        <v>3</v>
      </c>
      <c r="E83" s="107">
        <v>3</v>
      </c>
      <c r="F83" s="107">
        <f aca="true" t="shared" si="3" ref="F83:F93">C83*E83</f>
        <v>3</v>
      </c>
      <c r="G83" s="231"/>
      <c r="H83" s="231">
        <f>SUM(F83:F85)</f>
        <v>15</v>
      </c>
      <c r="I83" s="200"/>
      <c r="J83" s="107">
        <v>14</v>
      </c>
      <c r="K83" s="228">
        <f>SUM(J83:J85)</f>
        <v>50</v>
      </c>
      <c r="L83" s="316"/>
      <c r="M83" s="3"/>
      <c r="N83" s="32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>
      <c r="A84" s="235"/>
      <c r="B84" s="74" t="s">
        <v>51</v>
      </c>
      <c r="C84" s="132">
        <v>1</v>
      </c>
      <c r="D84" s="112">
        <v>3</v>
      </c>
      <c r="E84" s="112">
        <v>6</v>
      </c>
      <c r="F84" s="112">
        <f>C84*E84</f>
        <v>6</v>
      </c>
      <c r="G84" s="232"/>
      <c r="H84" s="232"/>
      <c r="I84" s="202"/>
      <c r="J84" s="112">
        <v>15</v>
      </c>
      <c r="K84" s="229"/>
      <c r="L84" s="316"/>
      <c r="M84" s="3"/>
      <c r="N84" s="32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thickBot="1">
      <c r="A85" s="236"/>
      <c r="B85" s="75" t="s">
        <v>60</v>
      </c>
      <c r="C85" s="135">
        <v>1</v>
      </c>
      <c r="D85" s="108">
        <v>3</v>
      </c>
      <c r="E85" s="108">
        <v>6</v>
      </c>
      <c r="F85" s="108">
        <f t="shared" si="3"/>
        <v>6</v>
      </c>
      <c r="G85" s="233"/>
      <c r="H85" s="233"/>
      <c r="I85" s="203"/>
      <c r="J85" s="108">
        <v>21</v>
      </c>
      <c r="K85" s="230"/>
      <c r="L85" s="316"/>
      <c r="M85" s="3"/>
      <c r="N85" s="32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39" thickBot="1">
      <c r="A86" s="59" t="s">
        <v>56</v>
      </c>
      <c r="B86" s="98" t="s">
        <v>59</v>
      </c>
      <c r="C86" s="128">
        <v>1</v>
      </c>
      <c r="D86" s="115">
        <v>3</v>
      </c>
      <c r="E86" s="108">
        <v>9</v>
      </c>
      <c r="F86" s="108">
        <f t="shared" si="3"/>
        <v>9</v>
      </c>
      <c r="G86" s="115"/>
      <c r="H86" s="115">
        <f>F86</f>
        <v>9</v>
      </c>
      <c r="I86" s="141"/>
      <c r="J86" s="115">
        <v>10</v>
      </c>
      <c r="K86" s="122">
        <f>J86</f>
        <v>10</v>
      </c>
      <c r="L86" s="158"/>
      <c r="M86" s="3"/>
      <c r="N86" s="3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thickBot="1">
      <c r="A87" s="224" t="s">
        <v>76</v>
      </c>
      <c r="B87" s="82" t="s">
        <v>14</v>
      </c>
      <c r="C87" s="137">
        <v>1</v>
      </c>
      <c r="D87" s="106">
        <v>2</v>
      </c>
      <c r="E87" s="106">
        <v>4</v>
      </c>
      <c r="F87" s="108">
        <f t="shared" si="3"/>
        <v>4</v>
      </c>
      <c r="G87" s="106"/>
      <c r="H87" s="106">
        <f>F87</f>
        <v>4</v>
      </c>
      <c r="I87" s="159"/>
      <c r="J87" s="106">
        <v>20</v>
      </c>
      <c r="K87" s="160">
        <f>J87</f>
        <v>20</v>
      </c>
      <c r="L87" s="157"/>
      <c r="M87" s="3"/>
      <c r="N87" s="3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thickBot="1">
      <c r="A88" s="225"/>
      <c r="B88" s="81" t="s">
        <v>73</v>
      </c>
      <c r="C88" s="151">
        <v>1</v>
      </c>
      <c r="D88" s="150">
        <v>3</v>
      </c>
      <c r="E88" s="150">
        <v>3</v>
      </c>
      <c r="F88" s="108">
        <f t="shared" si="3"/>
        <v>3</v>
      </c>
      <c r="G88" s="150"/>
      <c r="H88" s="150">
        <f>F88</f>
        <v>3</v>
      </c>
      <c r="I88" s="161"/>
      <c r="J88" s="150">
        <v>15</v>
      </c>
      <c r="K88" s="162">
        <f>J88</f>
        <v>15</v>
      </c>
      <c r="L88" s="157"/>
      <c r="M88" s="3"/>
      <c r="N88" s="3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 customHeight="1">
      <c r="A89" s="288" t="s">
        <v>35</v>
      </c>
      <c r="B89" s="68" t="s">
        <v>13</v>
      </c>
      <c r="C89" s="163">
        <v>2</v>
      </c>
      <c r="D89" s="164">
        <v>2</v>
      </c>
      <c r="E89" s="164">
        <v>2</v>
      </c>
      <c r="F89" s="119">
        <f t="shared" si="3"/>
        <v>4</v>
      </c>
      <c r="G89" s="292"/>
      <c r="H89" s="292">
        <f>SUM(F89:F93)</f>
        <v>18</v>
      </c>
      <c r="I89" s="295"/>
      <c r="J89" s="164">
        <v>15</v>
      </c>
      <c r="K89" s="301">
        <f>SUM(J89:J93)</f>
        <v>74</v>
      </c>
      <c r="L89" s="316"/>
      <c r="M89" s="5"/>
      <c r="N89" s="32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>
      <c r="A90" s="288"/>
      <c r="B90" s="29" t="s">
        <v>15</v>
      </c>
      <c r="C90" s="167">
        <v>1</v>
      </c>
      <c r="D90" s="110">
        <v>2</v>
      </c>
      <c r="E90" s="110">
        <v>4</v>
      </c>
      <c r="F90" s="112">
        <f t="shared" si="3"/>
        <v>4</v>
      </c>
      <c r="G90" s="292"/>
      <c r="H90" s="292"/>
      <c r="I90" s="295"/>
      <c r="J90" s="110">
        <v>8</v>
      </c>
      <c r="K90" s="301"/>
      <c r="L90" s="316"/>
      <c r="M90" s="5"/>
      <c r="N90" s="32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">
      <c r="A91" s="288"/>
      <c r="B91" s="29" t="s">
        <v>25</v>
      </c>
      <c r="C91" s="167">
        <v>1</v>
      </c>
      <c r="D91" s="110">
        <v>2</v>
      </c>
      <c r="E91" s="110">
        <v>4</v>
      </c>
      <c r="F91" s="112">
        <f t="shared" si="3"/>
        <v>4</v>
      </c>
      <c r="G91" s="292"/>
      <c r="H91" s="292"/>
      <c r="I91" s="295"/>
      <c r="J91" s="110">
        <v>16</v>
      </c>
      <c r="K91" s="301"/>
      <c r="L91" s="316"/>
      <c r="M91" s="3"/>
      <c r="N91" s="32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">
      <c r="A92" s="288"/>
      <c r="B92" s="29" t="s">
        <v>78</v>
      </c>
      <c r="C92" s="167">
        <v>1</v>
      </c>
      <c r="D92" s="110">
        <v>2</v>
      </c>
      <c r="E92" s="110">
        <v>4</v>
      </c>
      <c r="F92" s="112">
        <f t="shared" si="3"/>
        <v>4</v>
      </c>
      <c r="G92" s="292"/>
      <c r="H92" s="292"/>
      <c r="I92" s="295"/>
      <c r="J92" s="110">
        <v>25</v>
      </c>
      <c r="K92" s="301"/>
      <c r="L92" s="316"/>
      <c r="M92" s="3"/>
      <c r="N92" s="32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thickBot="1">
      <c r="A93" s="289"/>
      <c r="B93" s="34" t="s">
        <v>79</v>
      </c>
      <c r="C93" s="168">
        <v>1</v>
      </c>
      <c r="D93" s="165">
        <v>1</v>
      </c>
      <c r="E93" s="165">
        <v>2</v>
      </c>
      <c r="F93" s="105">
        <f t="shared" si="3"/>
        <v>2</v>
      </c>
      <c r="G93" s="293"/>
      <c r="H93" s="293"/>
      <c r="I93" s="296"/>
      <c r="J93" s="165">
        <v>10</v>
      </c>
      <c r="K93" s="302"/>
      <c r="L93" s="316"/>
      <c r="M93" s="3"/>
      <c r="N93" s="32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thickBot="1">
      <c r="A94" s="76" t="s">
        <v>40</v>
      </c>
      <c r="B94" s="77" t="s">
        <v>41</v>
      </c>
      <c r="C94" s="169">
        <v>4</v>
      </c>
      <c r="D94" s="140">
        <v>3</v>
      </c>
      <c r="E94" s="140">
        <v>6</v>
      </c>
      <c r="F94" s="150">
        <f aca="true" t="shared" si="4" ref="F94:F102">C94*E94</f>
        <v>24</v>
      </c>
      <c r="G94" s="140"/>
      <c r="H94" s="140">
        <f>SUM(F94:F94)</f>
        <v>24</v>
      </c>
      <c r="I94" s="170"/>
      <c r="J94" s="140">
        <v>57</v>
      </c>
      <c r="K94" s="84">
        <f>SUM(J94:J94)</f>
        <v>57</v>
      </c>
      <c r="L94" s="157"/>
      <c r="M94" s="3"/>
      <c r="N94" s="3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26.25" thickBot="1">
      <c r="A95" s="76" t="s">
        <v>53</v>
      </c>
      <c r="B95" s="77" t="s">
        <v>73</v>
      </c>
      <c r="C95" s="169">
        <v>2</v>
      </c>
      <c r="D95" s="169">
        <v>3</v>
      </c>
      <c r="E95" s="169">
        <v>3</v>
      </c>
      <c r="F95" s="150">
        <f t="shared" si="4"/>
        <v>6</v>
      </c>
      <c r="G95" s="140"/>
      <c r="H95" s="140">
        <f>F95</f>
        <v>6</v>
      </c>
      <c r="I95" s="140"/>
      <c r="J95" s="171">
        <v>30</v>
      </c>
      <c r="K95" s="84">
        <f>J95</f>
        <v>30</v>
      </c>
      <c r="L95" s="152"/>
      <c r="M95" s="3"/>
      <c r="N95" s="3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26.25" thickBot="1">
      <c r="A96" s="50" t="s">
        <v>53</v>
      </c>
      <c r="B96" s="34" t="s">
        <v>41</v>
      </c>
      <c r="C96" s="168">
        <v>1</v>
      </c>
      <c r="D96" s="165">
        <v>3</v>
      </c>
      <c r="E96" s="165">
        <v>6</v>
      </c>
      <c r="F96" s="105">
        <f>C96*E96</f>
        <v>6</v>
      </c>
      <c r="G96" s="165"/>
      <c r="H96" s="165">
        <f>F96</f>
        <v>6</v>
      </c>
      <c r="I96" s="165"/>
      <c r="J96" s="165">
        <v>15</v>
      </c>
      <c r="K96" s="166">
        <f>J96</f>
        <v>15</v>
      </c>
      <c r="L96" s="152"/>
      <c r="M96" s="3"/>
      <c r="N96" s="3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26.25" thickBot="1">
      <c r="A97" s="76" t="s">
        <v>53</v>
      </c>
      <c r="B97" s="78" t="s">
        <v>42</v>
      </c>
      <c r="C97" s="169">
        <v>1</v>
      </c>
      <c r="D97" s="140">
        <v>3</v>
      </c>
      <c r="E97" s="140">
        <v>6</v>
      </c>
      <c r="F97" s="150">
        <f>C97*E97</f>
        <v>6</v>
      </c>
      <c r="G97" s="140"/>
      <c r="H97" s="140">
        <f>F97</f>
        <v>6</v>
      </c>
      <c r="I97" s="170"/>
      <c r="J97" s="140">
        <v>12</v>
      </c>
      <c r="K97" s="84">
        <f>J97</f>
        <v>12</v>
      </c>
      <c r="L97" s="152"/>
      <c r="M97" s="3"/>
      <c r="N97" s="3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thickBot="1">
      <c r="A98" s="91" t="s">
        <v>43</v>
      </c>
      <c r="B98" s="101" t="s">
        <v>41</v>
      </c>
      <c r="C98" s="138">
        <v>3</v>
      </c>
      <c r="D98" s="105">
        <v>3</v>
      </c>
      <c r="E98" s="105">
        <v>6</v>
      </c>
      <c r="F98" s="105">
        <f t="shared" si="4"/>
        <v>18</v>
      </c>
      <c r="G98" s="105"/>
      <c r="H98" s="105">
        <f>SUM(F98:F98)</f>
        <v>18</v>
      </c>
      <c r="I98" s="172"/>
      <c r="J98" s="105">
        <v>47</v>
      </c>
      <c r="K98" s="173">
        <f>SUM(J98:J98)</f>
        <v>47</v>
      </c>
      <c r="L98" s="157"/>
      <c r="M98" s="3"/>
      <c r="N98" s="3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>
      <c r="A99" s="208" t="s">
        <v>43</v>
      </c>
      <c r="B99" s="64" t="s">
        <v>77</v>
      </c>
      <c r="C99" s="174">
        <v>2</v>
      </c>
      <c r="D99" s="113">
        <v>1</v>
      </c>
      <c r="E99" s="113">
        <v>1</v>
      </c>
      <c r="F99" s="107">
        <f t="shared" si="4"/>
        <v>2</v>
      </c>
      <c r="G99" s="231"/>
      <c r="H99" s="196">
        <f>SUM(F99:F102)</f>
        <v>28</v>
      </c>
      <c r="I99" s="200"/>
      <c r="J99" s="113">
        <v>26</v>
      </c>
      <c r="K99" s="214">
        <f>SUM(J99:J102)</f>
        <v>91</v>
      </c>
      <c r="L99" s="316"/>
      <c r="M99" s="3"/>
      <c r="N99" s="32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">
      <c r="A100" s="209"/>
      <c r="B100" s="69" t="s">
        <v>29</v>
      </c>
      <c r="C100" s="130">
        <v>1</v>
      </c>
      <c r="D100" s="117">
        <v>2</v>
      </c>
      <c r="E100" s="117">
        <v>2</v>
      </c>
      <c r="F100" s="112">
        <f t="shared" si="4"/>
        <v>2</v>
      </c>
      <c r="G100" s="204"/>
      <c r="H100" s="197"/>
      <c r="I100" s="201"/>
      <c r="J100" s="116">
        <v>14</v>
      </c>
      <c r="K100" s="215"/>
      <c r="L100" s="316"/>
      <c r="M100" s="3"/>
      <c r="N100" s="32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">
      <c r="A101" s="210"/>
      <c r="B101" s="74" t="s">
        <v>41</v>
      </c>
      <c r="C101" s="130">
        <v>1</v>
      </c>
      <c r="D101" s="117">
        <v>3</v>
      </c>
      <c r="E101" s="117">
        <v>6</v>
      </c>
      <c r="F101" s="112">
        <f t="shared" si="4"/>
        <v>6</v>
      </c>
      <c r="G101" s="232"/>
      <c r="H101" s="198"/>
      <c r="I101" s="202"/>
      <c r="J101" s="117">
        <v>9</v>
      </c>
      <c r="K101" s="216"/>
      <c r="L101" s="316"/>
      <c r="M101" s="3"/>
      <c r="N101" s="32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thickBot="1">
      <c r="A102" s="187"/>
      <c r="B102" s="75" t="s">
        <v>42</v>
      </c>
      <c r="C102" s="131">
        <v>3</v>
      </c>
      <c r="D102" s="118">
        <v>3</v>
      </c>
      <c r="E102" s="118">
        <v>6</v>
      </c>
      <c r="F102" s="108">
        <f t="shared" si="4"/>
        <v>18</v>
      </c>
      <c r="G102" s="233"/>
      <c r="H102" s="199"/>
      <c r="I102" s="203"/>
      <c r="J102" s="118">
        <v>42</v>
      </c>
      <c r="K102" s="217"/>
      <c r="L102" s="316"/>
      <c r="M102" s="3"/>
      <c r="N102" s="32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thickBot="1">
      <c r="A103" s="194" t="s">
        <v>30</v>
      </c>
      <c r="B103" s="195"/>
      <c r="C103" s="175">
        <f>SUM(C83:C102)</f>
        <v>30</v>
      </c>
      <c r="D103" s="105"/>
      <c r="E103" s="105"/>
      <c r="F103" s="105"/>
      <c r="G103" s="105"/>
      <c r="H103" s="176">
        <f>SUM(H83:H102)</f>
        <v>137</v>
      </c>
      <c r="I103" s="105"/>
      <c r="J103" s="105"/>
      <c r="K103" s="177">
        <f>SUM(K83:K102)</f>
        <v>421</v>
      </c>
      <c r="L103" s="156"/>
      <c r="M103" s="3"/>
      <c r="N103" s="3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s="39" customFormat="1" ht="19.5" thickBot="1">
      <c r="A104" s="205" t="s">
        <v>61</v>
      </c>
      <c r="B104" s="206"/>
      <c r="C104" s="178">
        <f>SUM(C39,C51,C59,C81,C103)</f>
        <v>108</v>
      </c>
      <c r="D104" s="179"/>
      <c r="E104" s="179"/>
      <c r="F104" s="179"/>
      <c r="G104" s="179"/>
      <c r="H104" s="178">
        <f>SUM(H39,H51,H59,H81,H103)</f>
        <v>370</v>
      </c>
      <c r="I104" s="179">
        <f>I39</f>
        <v>34</v>
      </c>
      <c r="J104" s="179"/>
      <c r="K104" s="96">
        <f>SUM(K39,K51,K59,K81,K103)</f>
        <v>1656</v>
      </c>
      <c r="L104" s="180"/>
      <c r="M104" s="40"/>
      <c r="N104" s="40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14" s="41" customFormat="1" ht="18.75">
      <c r="A105" s="207"/>
      <c r="B105" s="207"/>
      <c r="C105" s="207"/>
      <c r="D105" s="207"/>
      <c r="E105" s="207"/>
      <c r="F105" s="207"/>
      <c r="G105" s="207"/>
      <c r="H105" s="45"/>
      <c r="I105" s="44"/>
      <c r="J105" s="44"/>
      <c r="K105" s="44"/>
      <c r="L105" s="38"/>
      <c r="M105" s="40"/>
      <c r="N105" s="40"/>
    </row>
    <row r="106" spans="1:14" s="49" customFormat="1" ht="18">
      <c r="A106" s="193"/>
      <c r="B106" s="193"/>
      <c r="C106" s="46"/>
      <c r="D106" s="47"/>
      <c r="E106" s="47"/>
      <c r="F106" s="218"/>
      <c r="G106" s="218"/>
      <c r="H106" s="48"/>
      <c r="I106" s="47"/>
      <c r="J106" s="47"/>
      <c r="K106" s="47"/>
      <c r="L106" s="35"/>
      <c r="M106" s="3"/>
      <c r="N106" s="3"/>
    </row>
    <row r="107" spans="1:25" ht="15">
      <c r="A107" s="5"/>
      <c r="B107" s="5"/>
      <c r="C107" s="51"/>
      <c r="D107" s="5"/>
      <c r="E107" s="5"/>
      <c r="F107" s="5"/>
      <c r="G107" s="5"/>
      <c r="H107" s="5"/>
      <c r="I107" s="5"/>
      <c r="J107" s="5"/>
      <c r="K107" s="5"/>
      <c r="L107" s="32"/>
      <c r="M107" s="3"/>
      <c r="N107" s="3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">
      <c r="A108" s="5"/>
      <c r="B108" s="5"/>
      <c r="C108" s="51"/>
      <c r="D108" s="5"/>
      <c r="E108" s="5"/>
      <c r="F108" s="5"/>
      <c r="G108" s="5"/>
      <c r="H108" s="5"/>
      <c r="I108" s="5"/>
      <c r="J108" s="5"/>
      <c r="K108" s="5"/>
      <c r="L108" s="32"/>
      <c r="M108" s="3"/>
      <c r="N108" s="3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">
      <c r="A109" s="5"/>
      <c r="B109" s="5"/>
      <c r="C109" s="51"/>
      <c r="D109" s="5"/>
      <c r="E109" s="5"/>
      <c r="F109" s="5"/>
      <c r="G109" s="5"/>
      <c r="H109" s="5"/>
      <c r="I109" s="5"/>
      <c r="J109" s="5"/>
      <c r="K109" s="5"/>
      <c r="L109" s="32"/>
      <c r="M109" s="3"/>
      <c r="N109" s="3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" customHeight="1">
      <c r="A110" s="5"/>
      <c r="B110" s="5"/>
      <c r="C110" s="51"/>
      <c r="D110" s="5"/>
      <c r="E110" s="5"/>
      <c r="F110" s="5"/>
      <c r="G110" s="5"/>
      <c r="H110" s="51"/>
      <c r="I110" s="51"/>
      <c r="J110" s="5"/>
      <c r="K110" s="5"/>
      <c r="L110" s="32"/>
      <c r="M110" s="3"/>
      <c r="N110" s="3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">
      <c r="A111" s="5"/>
      <c r="B111" s="5"/>
      <c r="C111" s="51"/>
      <c r="D111" s="5"/>
      <c r="E111" s="5"/>
      <c r="F111" s="5"/>
      <c r="G111" s="5"/>
      <c r="H111" s="5"/>
      <c r="I111" s="5"/>
      <c r="J111" s="5"/>
      <c r="K111" s="5"/>
      <c r="L111" s="3"/>
      <c r="M111" s="3"/>
      <c r="N111" s="3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">
      <c r="A112" s="5"/>
      <c r="B112" s="5"/>
      <c r="C112" s="51"/>
      <c r="D112" s="5"/>
      <c r="E112" s="5"/>
      <c r="F112" s="5"/>
      <c r="G112" s="5"/>
      <c r="H112" s="5"/>
      <c r="I112" s="5"/>
      <c r="J112" s="5"/>
      <c r="K112" s="5"/>
      <c r="L112" s="3"/>
      <c r="M112" s="3"/>
      <c r="N112" s="3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s="8" customFormat="1" ht="14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7"/>
      <c r="M113" s="58"/>
      <c r="N113" s="58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</row>
    <row r="114" spans="1:25" ht="15">
      <c r="A114" s="5"/>
      <c r="B114" s="5"/>
      <c r="C114" s="51"/>
      <c r="D114" s="5"/>
      <c r="E114" s="5"/>
      <c r="F114" s="5"/>
      <c r="G114" s="5"/>
      <c r="H114" s="5"/>
      <c r="I114" s="5"/>
      <c r="J114" s="5"/>
      <c r="K114" s="5"/>
      <c r="L114" s="3"/>
      <c r="M114" s="3"/>
      <c r="N114" s="3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">
      <c r="A115" s="5"/>
      <c r="B115" s="5"/>
      <c r="C115" s="51"/>
      <c r="D115" s="5"/>
      <c r="E115" s="5"/>
      <c r="F115" s="5"/>
      <c r="G115" s="5"/>
      <c r="H115" s="5"/>
      <c r="I115" s="5"/>
      <c r="J115" s="5"/>
      <c r="K115" s="5"/>
      <c r="L115" s="3"/>
      <c r="M115" s="3"/>
      <c r="N115" s="3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">
      <c r="A116" s="5"/>
      <c r="B116" s="5"/>
      <c r="C116" s="51"/>
      <c r="D116" s="5"/>
      <c r="E116" s="5"/>
      <c r="F116" s="5"/>
      <c r="G116" s="5"/>
      <c r="H116" s="5"/>
      <c r="I116" s="5"/>
      <c r="J116" s="5"/>
      <c r="K116" s="5"/>
      <c r="L116" s="3"/>
      <c r="M116" s="3"/>
      <c r="N116" s="3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">
      <c r="A117" s="5"/>
      <c r="B117" s="5"/>
      <c r="C117" s="51"/>
      <c r="D117" s="5"/>
      <c r="E117" s="5"/>
      <c r="F117" s="5"/>
      <c r="G117" s="5"/>
      <c r="H117" s="5"/>
      <c r="I117" s="5"/>
      <c r="J117" s="5"/>
      <c r="K117" s="5"/>
      <c r="L117" s="32"/>
      <c r="M117" s="3"/>
      <c r="N117" s="3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">
      <c r="A118" s="5"/>
      <c r="B118" s="5"/>
      <c r="C118" s="51"/>
      <c r="D118" s="5"/>
      <c r="E118" s="5"/>
      <c r="F118" s="5"/>
      <c r="G118" s="5"/>
      <c r="H118" s="5"/>
      <c r="I118" s="5"/>
      <c r="J118" s="5"/>
      <c r="K118" s="5"/>
      <c r="L118" s="32"/>
      <c r="M118" s="3"/>
      <c r="N118" s="3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">
      <c r="A119" s="5"/>
      <c r="B119" s="5"/>
      <c r="C119" s="51"/>
      <c r="D119" s="5"/>
      <c r="E119" s="5"/>
      <c r="F119" s="5"/>
      <c r="G119" s="5"/>
      <c r="H119" s="5"/>
      <c r="I119" s="5"/>
      <c r="J119" s="5"/>
      <c r="K119" s="5"/>
      <c r="L119" s="32"/>
      <c r="M119" s="3"/>
      <c r="N119" s="3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">
      <c r="A120" s="5"/>
      <c r="B120" s="5"/>
      <c r="C120" s="51"/>
      <c r="D120" s="5"/>
      <c r="E120" s="5"/>
      <c r="F120" s="5"/>
      <c r="G120" s="5"/>
      <c r="H120" s="5"/>
      <c r="I120" s="5"/>
      <c r="J120" s="5"/>
      <c r="K120" s="5"/>
      <c r="L120" s="32"/>
      <c r="M120" s="3"/>
      <c r="N120" s="3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">
      <c r="A121" s="5"/>
      <c r="B121" s="5"/>
      <c r="C121" s="51"/>
      <c r="D121" s="5"/>
      <c r="E121" s="5"/>
      <c r="F121" s="5"/>
      <c r="G121" s="5"/>
      <c r="H121" s="5"/>
      <c r="I121" s="5"/>
      <c r="J121" s="5"/>
      <c r="K121" s="5"/>
      <c r="L121" s="32"/>
      <c r="M121" s="3"/>
      <c r="N121" s="3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">
      <c r="A122" s="5"/>
      <c r="B122" s="5"/>
      <c r="C122" s="51"/>
      <c r="D122" s="5"/>
      <c r="E122" s="5"/>
      <c r="F122" s="5"/>
      <c r="G122" s="5"/>
      <c r="H122" s="5"/>
      <c r="I122" s="5"/>
      <c r="J122" s="5"/>
      <c r="K122" s="5"/>
      <c r="L122" s="32"/>
      <c r="M122" s="3"/>
      <c r="N122" s="3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">
      <c r="A123" s="5"/>
      <c r="B123" s="5"/>
      <c r="C123" s="51"/>
      <c r="D123" s="5"/>
      <c r="E123" s="5"/>
      <c r="F123" s="5"/>
      <c r="G123" s="5"/>
      <c r="H123" s="5"/>
      <c r="I123" s="5"/>
      <c r="J123" s="5"/>
      <c r="K123" s="5"/>
      <c r="L123" s="32"/>
      <c r="M123" s="3"/>
      <c r="N123" s="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">
      <c r="A124" s="5"/>
      <c r="B124" s="5"/>
      <c r="C124" s="51"/>
      <c r="D124" s="5"/>
      <c r="E124" s="5"/>
      <c r="F124" s="5"/>
      <c r="G124" s="5"/>
      <c r="H124" s="5"/>
      <c r="I124" s="5"/>
      <c r="J124" s="5"/>
      <c r="K124" s="5"/>
      <c r="L124" s="3"/>
      <c r="M124" s="3"/>
      <c r="N124" s="3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">
      <c r="A125" s="5"/>
      <c r="B125" s="5"/>
      <c r="C125" s="51"/>
      <c r="D125" s="5"/>
      <c r="E125" s="5"/>
      <c r="F125" s="5"/>
      <c r="G125" s="5"/>
      <c r="H125" s="5"/>
      <c r="I125" s="5"/>
      <c r="J125" s="5"/>
      <c r="K125" s="5"/>
      <c r="L125" s="3"/>
      <c r="M125" s="3"/>
      <c r="N125" s="3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">
      <c r="A126" s="5"/>
      <c r="B126" s="5"/>
      <c r="C126" s="51"/>
      <c r="D126" s="5"/>
      <c r="E126" s="5"/>
      <c r="F126" s="5"/>
      <c r="G126" s="5"/>
      <c r="H126" s="5"/>
      <c r="I126" s="5"/>
      <c r="J126" s="5"/>
      <c r="K126" s="5"/>
      <c r="L126" s="3"/>
      <c r="M126" s="3"/>
      <c r="N126" s="3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">
      <c r="A127" s="10"/>
      <c r="B127" s="10"/>
      <c r="C127" s="18"/>
      <c r="D127" s="10"/>
      <c r="E127" s="10"/>
      <c r="F127" s="7"/>
      <c r="G127" s="10"/>
      <c r="H127" s="10"/>
      <c r="I127" s="10"/>
      <c r="J127" s="10"/>
      <c r="K127" s="10"/>
      <c r="L127" s="3"/>
      <c r="M127" s="3"/>
      <c r="N127" s="3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">
      <c r="A128" s="10"/>
      <c r="B128" s="10"/>
      <c r="C128" s="18"/>
      <c r="D128" s="10"/>
      <c r="E128" s="10"/>
      <c r="F128" s="7"/>
      <c r="G128" s="10"/>
      <c r="H128" s="10"/>
      <c r="I128" s="10"/>
      <c r="J128" s="10"/>
      <c r="K128" s="10"/>
      <c r="L128" s="3"/>
      <c r="M128" s="3"/>
      <c r="N128" s="3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">
      <c r="A129" s="10"/>
      <c r="B129" s="10"/>
      <c r="C129" s="18"/>
      <c r="D129" s="10"/>
      <c r="E129" s="10"/>
      <c r="F129" s="7"/>
      <c r="G129" s="10"/>
      <c r="H129" s="10"/>
      <c r="I129" s="10"/>
      <c r="J129" s="10"/>
      <c r="K129" s="10"/>
      <c r="L129" s="3"/>
      <c r="M129" s="3"/>
      <c r="N129" s="3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">
      <c r="A130" s="10"/>
      <c r="B130" s="10"/>
      <c r="C130" s="18"/>
      <c r="D130" s="10"/>
      <c r="E130" s="10"/>
      <c r="F130" s="7"/>
      <c r="G130" s="10"/>
      <c r="H130" s="10"/>
      <c r="I130" s="10"/>
      <c r="J130" s="10"/>
      <c r="K130" s="10"/>
      <c r="L130" s="3"/>
      <c r="M130" s="3"/>
      <c r="N130" s="3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">
      <c r="A131" s="10"/>
      <c r="B131" s="10"/>
      <c r="C131" s="18"/>
      <c r="D131" s="10"/>
      <c r="E131" s="10"/>
      <c r="F131" s="7"/>
      <c r="G131" s="10"/>
      <c r="H131" s="10"/>
      <c r="I131" s="10"/>
      <c r="J131" s="10"/>
      <c r="K131" s="10"/>
      <c r="L131" s="3"/>
      <c r="M131" s="3"/>
      <c r="N131" s="3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">
      <c r="A132" s="10"/>
      <c r="B132" s="10"/>
      <c r="C132" s="18"/>
      <c r="D132" s="10"/>
      <c r="E132" s="10"/>
      <c r="F132" s="7"/>
      <c r="G132" s="10"/>
      <c r="H132" s="10"/>
      <c r="I132" s="10"/>
      <c r="J132" s="10"/>
      <c r="K132" s="10"/>
      <c r="L132" s="3"/>
      <c r="M132" s="3"/>
      <c r="N132" s="3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">
      <c r="A133" s="10"/>
      <c r="B133" s="10"/>
      <c r="C133" s="18"/>
      <c r="D133" s="10"/>
      <c r="E133" s="10"/>
      <c r="F133" s="7"/>
      <c r="G133" s="10"/>
      <c r="H133" s="10"/>
      <c r="I133" s="10"/>
      <c r="J133" s="10"/>
      <c r="K133" s="10"/>
      <c r="L133" s="3"/>
      <c r="M133" s="3"/>
      <c r="N133" s="3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">
      <c r="A134" s="10"/>
      <c r="B134" s="10"/>
      <c r="C134" s="18"/>
      <c r="D134" s="10"/>
      <c r="E134" s="10"/>
      <c r="F134" s="7"/>
      <c r="G134" s="10"/>
      <c r="H134" s="10"/>
      <c r="I134" s="10"/>
      <c r="J134" s="10"/>
      <c r="K134" s="10"/>
      <c r="L134" s="3"/>
      <c r="M134" s="3"/>
      <c r="N134" s="3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">
      <c r="A135" s="10"/>
      <c r="B135" s="10"/>
      <c r="C135" s="18"/>
      <c r="D135" s="10"/>
      <c r="E135" s="10"/>
      <c r="F135" s="7"/>
      <c r="G135" s="10"/>
      <c r="H135" s="10"/>
      <c r="I135" s="10"/>
      <c r="J135" s="10"/>
      <c r="K135" s="10"/>
      <c r="L135" s="3"/>
      <c r="M135" s="3"/>
      <c r="N135" s="3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">
      <c r="A136" s="10"/>
      <c r="B136" s="10"/>
      <c r="C136" s="18"/>
      <c r="D136" s="10"/>
      <c r="E136" s="10"/>
      <c r="F136" s="7"/>
      <c r="G136" s="10"/>
      <c r="H136" s="10"/>
      <c r="I136" s="10"/>
      <c r="J136" s="10"/>
      <c r="K136" s="10"/>
      <c r="L136" s="3"/>
      <c r="M136" s="3"/>
      <c r="N136" s="3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">
      <c r="A137" s="10"/>
      <c r="B137" s="10"/>
      <c r="C137" s="18"/>
      <c r="D137" s="10"/>
      <c r="E137" s="10"/>
      <c r="F137" s="7"/>
      <c r="G137" s="10"/>
      <c r="H137" s="10"/>
      <c r="I137" s="10"/>
      <c r="J137" s="10"/>
      <c r="K137" s="10"/>
      <c r="L137" s="3"/>
      <c r="M137" s="3"/>
      <c r="N137" s="3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">
      <c r="A138" s="10"/>
      <c r="B138" s="10"/>
      <c r="C138" s="18"/>
      <c r="D138" s="10"/>
      <c r="E138" s="10"/>
      <c r="F138" s="7"/>
      <c r="G138" s="10"/>
      <c r="H138" s="10"/>
      <c r="I138" s="10"/>
      <c r="J138" s="10"/>
      <c r="K138" s="10"/>
      <c r="L138" s="3"/>
      <c r="M138" s="3"/>
      <c r="N138" s="3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">
      <c r="A139" s="10"/>
      <c r="B139" s="10"/>
      <c r="C139" s="18"/>
      <c r="D139" s="10"/>
      <c r="E139" s="10"/>
      <c r="F139" s="7"/>
      <c r="G139" s="10"/>
      <c r="H139" s="10"/>
      <c r="I139" s="10"/>
      <c r="J139" s="10"/>
      <c r="K139" s="10"/>
      <c r="L139" s="3"/>
      <c r="M139" s="3"/>
      <c r="N139" s="3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">
      <c r="A140" s="10"/>
      <c r="B140" s="10"/>
      <c r="C140" s="18"/>
      <c r="D140" s="10"/>
      <c r="E140" s="10"/>
      <c r="F140" s="7"/>
      <c r="G140" s="10"/>
      <c r="H140" s="10"/>
      <c r="I140" s="10"/>
      <c r="J140" s="10"/>
      <c r="K140" s="10"/>
      <c r="L140" s="3"/>
      <c r="M140" s="3"/>
      <c r="N140" s="3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">
      <c r="A141" s="10"/>
      <c r="B141" s="10"/>
      <c r="C141" s="18"/>
      <c r="D141" s="10"/>
      <c r="E141" s="10"/>
      <c r="F141" s="10"/>
      <c r="G141" s="10"/>
      <c r="H141" s="10"/>
      <c r="I141" s="10"/>
      <c r="J141" s="10"/>
      <c r="K141" s="10"/>
      <c r="L141" s="3"/>
      <c r="M141" s="3"/>
      <c r="N141" s="3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">
      <c r="A142" s="10"/>
      <c r="B142" s="10"/>
      <c r="C142" s="18"/>
      <c r="D142" s="10"/>
      <c r="E142" s="10"/>
      <c r="F142" s="10"/>
      <c r="G142" s="10"/>
      <c r="H142" s="10"/>
      <c r="I142" s="10"/>
      <c r="J142" s="10"/>
      <c r="K142" s="10"/>
      <c r="L142" s="3"/>
      <c r="M142" s="3"/>
      <c r="N142" s="3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">
      <c r="A143" s="10"/>
      <c r="B143" s="10"/>
      <c r="C143" s="18"/>
      <c r="D143" s="10"/>
      <c r="E143" s="10"/>
      <c r="F143" s="10"/>
      <c r="G143" s="10"/>
      <c r="H143" s="10"/>
      <c r="I143" s="10"/>
      <c r="J143" s="10"/>
      <c r="K143" s="10"/>
      <c r="L143" s="3"/>
      <c r="M143" s="3"/>
      <c r="N143" s="3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">
      <c r="A144" s="3"/>
      <c r="B144" s="3"/>
      <c r="C144" s="1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">
      <c r="A145" s="3"/>
      <c r="B145" s="3"/>
      <c r="C145" s="1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">
      <c r="A146" s="3"/>
      <c r="B146" s="3"/>
      <c r="C146" s="1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">
      <c r="A147" s="3"/>
      <c r="B147" s="3"/>
      <c r="C147" s="1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">
      <c r="A148" s="3"/>
      <c r="B148" s="3"/>
      <c r="C148" s="19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">
      <c r="A149" s="3"/>
      <c r="B149" s="3"/>
      <c r="C149" s="1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">
      <c r="A150" s="3"/>
      <c r="B150" s="3"/>
      <c r="C150" s="1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">
      <c r="A151" s="3"/>
      <c r="B151" s="3"/>
      <c r="C151" s="19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">
      <c r="A152" s="3"/>
      <c r="B152" s="3"/>
      <c r="C152" s="1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">
      <c r="A153" s="3"/>
      <c r="B153" s="3"/>
      <c r="C153" s="1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">
      <c r="A154" s="3"/>
      <c r="B154" s="3"/>
      <c r="C154" s="1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">
      <c r="A155" s="3"/>
      <c r="B155" s="3"/>
      <c r="C155" s="1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">
      <c r="A156" s="3"/>
      <c r="B156" s="3"/>
      <c r="C156" s="1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">
      <c r="A157" s="3"/>
      <c r="B157" s="3"/>
      <c r="C157" s="1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">
      <c r="A158" s="3"/>
      <c r="B158" s="3"/>
      <c r="C158" s="1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">
      <c r="A159" s="3"/>
      <c r="B159" s="3"/>
      <c r="C159" s="1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">
      <c r="A160" s="3"/>
      <c r="B160" s="3"/>
      <c r="C160" s="1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">
      <c r="A161" s="3"/>
      <c r="B161" s="3"/>
      <c r="C161" s="1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">
      <c r="A162" s="3"/>
      <c r="B162" s="3"/>
      <c r="C162" s="1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">
      <c r="A163" s="3"/>
      <c r="B163" s="3"/>
      <c r="C163" s="1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">
      <c r="A164" s="3"/>
      <c r="B164" s="3"/>
      <c r="C164" s="1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">
      <c r="A165" s="3"/>
      <c r="B165" s="3"/>
      <c r="C165" s="1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">
      <c r="A166" s="3"/>
      <c r="B166" s="3"/>
      <c r="C166" s="1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">
      <c r="A167" s="3"/>
      <c r="B167" s="3"/>
      <c r="C167" s="1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">
      <c r="A168" s="3"/>
      <c r="B168" s="3"/>
      <c r="C168" s="1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14" ht="15">
      <c r="A169" s="3"/>
      <c r="B169" s="3"/>
      <c r="C169" s="19"/>
      <c r="D169" s="3"/>
      <c r="E169" s="3"/>
      <c r="F169" s="3"/>
      <c r="G169" s="3"/>
      <c r="H169" s="3"/>
      <c r="I169" s="3"/>
      <c r="J169" s="3"/>
      <c r="K169" s="3"/>
      <c r="L169" s="2"/>
      <c r="M169" s="2"/>
      <c r="N169" s="2"/>
    </row>
    <row r="170" spans="1:14" ht="15">
      <c r="A170" s="3"/>
      <c r="B170" s="3"/>
      <c r="C170" s="19"/>
      <c r="D170" s="3"/>
      <c r="E170" s="3"/>
      <c r="F170" s="3"/>
      <c r="G170" s="3"/>
      <c r="H170" s="3"/>
      <c r="I170" s="3"/>
      <c r="J170" s="3"/>
      <c r="K170" s="3"/>
      <c r="L170" s="2"/>
      <c r="M170" s="2"/>
      <c r="N170" s="2"/>
    </row>
    <row r="171" spans="1:14" ht="15">
      <c r="A171" s="3"/>
      <c r="B171" s="3"/>
      <c r="C171" s="19"/>
      <c r="D171" s="3"/>
      <c r="E171" s="3"/>
      <c r="F171" s="3"/>
      <c r="G171" s="3"/>
      <c r="H171" s="3"/>
      <c r="I171" s="3"/>
      <c r="J171" s="3"/>
      <c r="K171" s="3"/>
      <c r="L171" s="2"/>
      <c r="M171" s="2"/>
      <c r="N171" s="2"/>
    </row>
    <row r="172" spans="1:14" ht="15">
      <c r="A172" s="3"/>
      <c r="B172" s="3"/>
      <c r="C172" s="19"/>
      <c r="D172" s="3"/>
      <c r="E172" s="3"/>
      <c r="F172" s="3"/>
      <c r="G172" s="3"/>
      <c r="H172" s="3"/>
      <c r="I172" s="3"/>
      <c r="J172" s="3"/>
      <c r="K172" s="3"/>
      <c r="L172" s="2"/>
      <c r="M172" s="2"/>
      <c r="N172" s="2"/>
    </row>
    <row r="173" spans="1:14" ht="15">
      <c r="A173" s="3"/>
      <c r="B173" s="3"/>
      <c r="C173" s="19"/>
      <c r="D173" s="3"/>
      <c r="E173" s="3"/>
      <c r="F173" s="3"/>
      <c r="G173" s="3"/>
      <c r="H173" s="3"/>
      <c r="I173" s="3"/>
      <c r="J173" s="3"/>
      <c r="K173" s="3"/>
      <c r="L173" s="2"/>
      <c r="M173" s="2"/>
      <c r="N173" s="2"/>
    </row>
    <row r="174" spans="1:14" ht="15">
      <c r="A174" s="3"/>
      <c r="B174" s="3"/>
      <c r="C174" s="19"/>
      <c r="D174" s="3"/>
      <c r="E174" s="3"/>
      <c r="F174" s="3"/>
      <c r="G174" s="3"/>
      <c r="H174" s="3"/>
      <c r="I174" s="3"/>
      <c r="J174" s="3"/>
      <c r="K174" s="3"/>
      <c r="L174" s="2"/>
      <c r="M174" s="2"/>
      <c r="N174" s="2"/>
    </row>
    <row r="175" spans="1:14" ht="15">
      <c r="A175" s="3"/>
      <c r="B175" s="3"/>
      <c r="C175" s="19"/>
      <c r="D175" s="3"/>
      <c r="E175" s="3"/>
      <c r="F175" s="3"/>
      <c r="G175" s="3"/>
      <c r="H175" s="3"/>
      <c r="I175" s="3"/>
      <c r="J175" s="3"/>
      <c r="K175" s="3"/>
      <c r="L175" s="2"/>
      <c r="M175" s="2"/>
      <c r="N175" s="2"/>
    </row>
    <row r="176" spans="1:14" ht="15">
      <c r="A176" s="3"/>
      <c r="B176" s="3"/>
      <c r="C176" s="19"/>
      <c r="D176" s="3"/>
      <c r="E176" s="3"/>
      <c r="F176" s="3"/>
      <c r="G176" s="3"/>
      <c r="H176" s="3"/>
      <c r="I176" s="3"/>
      <c r="J176" s="3"/>
      <c r="K176" s="3"/>
      <c r="L176" s="2"/>
      <c r="M176" s="2"/>
      <c r="N176" s="2"/>
    </row>
    <row r="177" spans="1:14" ht="15">
      <c r="A177" s="3"/>
      <c r="B177" s="3"/>
      <c r="C177" s="19"/>
      <c r="D177" s="3"/>
      <c r="E177" s="3"/>
      <c r="F177" s="3"/>
      <c r="G177" s="3"/>
      <c r="H177" s="3"/>
      <c r="I177" s="3"/>
      <c r="J177" s="3"/>
      <c r="K177" s="3"/>
      <c r="L177" s="2"/>
      <c r="M177" s="2"/>
      <c r="N177" s="2"/>
    </row>
    <row r="178" spans="1:14" ht="15">
      <c r="A178" s="3"/>
      <c r="B178" s="3"/>
      <c r="C178" s="19"/>
      <c r="D178" s="3"/>
      <c r="E178" s="3"/>
      <c r="F178" s="3"/>
      <c r="G178" s="3"/>
      <c r="H178" s="3"/>
      <c r="I178" s="3"/>
      <c r="J178" s="3"/>
      <c r="K178" s="3"/>
      <c r="L178" s="2"/>
      <c r="M178" s="2"/>
      <c r="N178" s="2"/>
    </row>
    <row r="179" spans="1:14" ht="15">
      <c r="A179" s="3"/>
      <c r="B179" s="3"/>
      <c r="C179" s="19"/>
      <c r="D179" s="3"/>
      <c r="E179" s="3"/>
      <c r="F179" s="3"/>
      <c r="G179" s="3"/>
      <c r="H179" s="3"/>
      <c r="I179" s="3"/>
      <c r="J179" s="3"/>
      <c r="K179" s="3"/>
      <c r="L179" s="2"/>
      <c r="M179" s="2"/>
      <c r="N179" s="2"/>
    </row>
    <row r="180" spans="1:14" ht="15">
      <c r="A180" s="3"/>
      <c r="B180" s="3"/>
      <c r="C180" s="19"/>
      <c r="D180" s="3"/>
      <c r="E180" s="3"/>
      <c r="F180" s="3"/>
      <c r="G180" s="3"/>
      <c r="H180" s="3"/>
      <c r="I180" s="3"/>
      <c r="J180" s="3"/>
      <c r="K180" s="3"/>
      <c r="L180" s="2"/>
      <c r="M180" s="2"/>
      <c r="N180" s="2"/>
    </row>
    <row r="181" spans="1:14" ht="15">
      <c r="A181" s="3"/>
      <c r="B181" s="3"/>
      <c r="C181" s="19"/>
      <c r="D181" s="3"/>
      <c r="E181" s="3"/>
      <c r="F181" s="3"/>
      <c r="G181" s="3"/>
      <c r="H181" s="3"/>
      <c r="I181" s="3"/>
      <c r="J181" s="3"/>
      <c r="K181" s="3"/>
      <c r="L181" s="2"/>
      <c r="M181" s="2"/>
      <c r="N181" s="2"/>
    </row>
    <row r="182" spans="1:14" ht="15">
      <c r="A182" s="3"/>
      <c r="B182" s="3"/>
      <c r="C182" s="19"/>
      <c r="D182" s="3"/>
      <c r="E182" s="3"/>
      <c r="F182" s="3"/>
      <c r="G182" s="3"/>
      <c r="H182" s="3"/>
      <c r="I182" s="3"/>
      <c r="J182" s="3"/>
      <c r="K182" s="3"/>
      <c r="L182" s="2"/>
      <c r="M182" s="2"/>
      <c r="N182" s="2"/>
    </row>
    <row r="183" spans="1:14" ht="15">
      <c r="A183" s="3"/>
      <c r="B183" s="3"/>
      <c r="C183" s="19"/>
      <c r="D183" s="3"/>
      <c r="E183" s="3"/>
      <c r="F183" s="3"/>
      <c r="G183" s="3"/>
      <c r="H183" s="3"/>
      <c r="I183" s="3"/>
      <c r="J183" s="3"/>
      <c r="K183" s="3"/>
      <c r="L183" s="2"/>
      <c r="M183" s="2"/>
      <c r="N183" s="2"/>
    </row>
    <row r="184" spans="1:14" ht="15">
      <c r="A184" s="3"/>
      <c r="B184" s="3"/>
      <c r="C184" s="19"/>
      <c r="D184" s="3"/>
      <c r="E184" s="3"/>
      <c r="F184" s="3"/>
      <c r="G184" s="3"/>
      <c r="H184" s="3"/>
      <c r="I184" s="3"/>
      <c r="J184" s="3"/>
      <c r="K184" s="3"/>
      <c r="L184" s="2"/>
      <c r="M184" s="2"/>
      <c r="N184" s="2"/>
    </row>
    <row r="185" spans="1:14" ht="15">
      <c r="A185" s="3"/>
      <c r="B185" s="3"/>
      <c r="C185" s="19"/>
      <c r="D185" s="3"/>
      <c r="E185" s="3"/>
      <c r="F185" s="3"/>
      <c r="G185" s="3"/>
      <c r="H185" s="3"/>
      <c r="I185" s="3"/>
      <c r="J185" s="3"/>
      <c r="K185" s="3"/>
      <c r="L185" s="2"/>
      <c r="M185" s="2"/>
      <c r="N185" s="2"/>
    </row>
    <row r="186" spans="1:14" ht="15">
      <c r="A186" s="3"/>
      <c r="B186" s="3"/>
      <c r="C186" s="19"/>
      <c r="D186" s="3"/>
      <c r="E186" s="3"/>
      <c r="F186" s="3"/>
      <c r="G186" s="3"/>
      <c r="H186" s="3"/>
      <c r="I186" s="3"/>
      <c r="J186" s="3"/>
      <c r="K186" s="3"/>
      <c r="L186" s="2"/>
      <c r="M186" s="2"/>
      <c r="N186" s="2"/>
    </row>
    <row r="187" spans="1:14" ht="15">
      <c r="A187" s="3"/>
      <c r="B187" s="3"/>
      <c r="C187" s="19"/>
      <c r="D187" s="3"/>
      <c r="E187" s="3"/>
      <c r="F187" s="3"/>
      <c r="G187" s="3"/>
      <c r="H187" s="3"/>
      <c r="I187" s="3"/>
      <c r="J187" s="3"/>
      <c r="K187" s="3"/>
      <c r="L187" s="2"/>
      <c r="M187" s="2"/>
      <c r="N187" s="2"/>
    </row>
    <row r="188" spans="1:14" ht="15">
      <c r="A188" s="3"/>
      <c r="B188" s="3"/>
      <c r="C188" s="19"/>
      <c r="D188" s="3"/>
      <c r="E188" s="3"/>
      <c r="F188" s="3"/>
      <c r="G188" s="3"/>
      <c r="H188" s="3"/>
      <c r="I188" s="3"/>
      <c r="J188" s="3"/>
      <c r="K188" s="3"/>
      <c r="L188" s="2"/>
      <c r="M188" s="2"/>
      <c r="N188" s="2"/>
    </row>
    <row r="189" spans="1:14" ht="15">
      <c r="A189" s="3"/>
      <c r="B189" s="3"/>
      <c r="C189" s="19"/>
      <c r="D189" s="3"/>
      <c r="E189" s="3"/>
      <c r="F189" s="3"/>
      <c r="G189" s="3"/>
      <c r="H189" s="3"/>
      <c r="I189" s="3"/>
      <c r="J189" s="3"/>
      <c r="K189" s="3"/>
      <c r="L189" s="2"/>
      <c r="M189" s="2"/>
      <c r="N189" s="2"/>
    </row>
    <row r="190" spans="1:14" ht="15">
      <c r="A190" s="3"/>
      <c r="B190" s="3"/>
      <c r="C190" s="19"/>
      <c r="D190" s="3"/>
      <c r="E190" s="3"/>
      <c r="F190" s="3"/>
      <c r="G190" s="3"/>
      <c r="H190" s="3"/>
      <c r="I190" s="3"/>
      <c r="J190" s="3"/>
      <c r="K190" s="3"/>
      <c r="L190" s="2"/>
      <c r="M190" s="2"/>
      <c r="N190" s="2"/>
    </row>
    <row r="191" spans="1:14" ht="15">
      <c r="A191" s="3"/>
      <c r="B191" s="3"/>
      <c r="C191" s="19"/>
      <c r="D191" s="3"/>
      <c r="E191" s="3"/>
      <c r="F191" s="3"/>
      <c r="G191" s="3"/>
      <c r="H191" s="3"/>
      <c r="I191" s="3"/>
      <c r="J191" s="3"/>
      <c r="K191" s="3"/>
      <c r="L191" s="2"/>
      <c r="M191" s="2"/>
      <c r="N191" s="2"/>
    </row>
    <row r="192" spans="1:14" ht="15">
      <c r="A192" s="3"/>
      <c r="B192" s="3"/>
      <c r="C192" s="19"/>
      <c r="D192" s="3"/>
      <c r="E192" s="3"/>
      <c r="F192" s="3"/>
      <c r="G192" s="3"/>
      <c r="H192" s="3"/>
      <c r="I192" s="3"/>
      <c r="J192" s="3"/>
      <c r="K192" s="3"/>
      <c r="L192" s="2"/>
      <c r="M192" s="2"/>
      <c r="N192" s="2"/>
    </row>
    <row r="193" spans="1:14" ht="15">
      <c r="A193" s="3"/>
      <c r="B193" s="3"/>
      <c r="C193" s="19"/>
      <c r="D193" s="3"/>
      <c r="E193" s="3"/>
      <c r="F193" s="3"/>
      <c r="G193" s="3"/>
      <c r="H193" s="3"/>
      <c r="I193" s="3"/>
      <c r="J193" s="3"/>
      <c r="K193" s="3"/>
      <c r="L193" s="2"/>
      <c r="M193" s="2"/>
      <c r="N193" s="2"/>
    </row>
    <row r="194" spans="1:14" ht="15">
      <c r="A194" s="3"/>
      <c r="B194" s="3"/>
      <c r="C194" s="19"/>
      <c r="D194" s="3"/>
      <c r="E194" s="3"/>
      <c r="F194" s="3"/>
      <c r="G194" s="3"/>
      <c r="H194" s="3"/>
      <c r="I194" s="3"/>
      <c r="J194" s="3"/>
      <c r="K194" s="3"/>
      <c r="L194" s="2"/>
      <c r="M194" s="2"/>
      <c r="N194" s="2"/>
    </row>
    <row r="195" spans="1:14" ht="15">
      <c r="A195" s="3"/>
      <c r="B195" s="3"/>
      <c r="C195" s="19"/>
      <c r="D195" s="3"/>
      <c r="E195" s="3"/>
      <c r="F195" s="3"/>
      <c r="G195" s="3"/>
      <c r="H195" s="3"/>
      <c r="I195" s="3"/>
      <c r="J195" s="3"/>
      <c r="K195" s="3"/>
      <c r="L195" s="2"/>
      <c r="M195" s="2"/>
      <c r="N195" s="2"/>
    </row>
    <row r="196" spans="1:14" ht="15">
      <c r="A196" s="3"/>
      <c r="B196" s="3"/>
      <c r="C196" s="19"/>
      <c r="D196" s="3"/>
      <c r="E196" s="3"/>
      <c r="F196" s="3"/>
      <c r="G196" s="3"/>
      <c r="H196" s="3"/>
      <c r="I196" s="3"/>
      <c r="J196" s="3"/>
      <c r="K196" s="3"/>
      <c r="L196" s="2"/>
      <c r="M196" s="2"/>
      <c r="N196" s="2"/>
    </row>
    <row r="197" spans="1:14" ht="15">
      <c r="A197" s="3"/>
      <c r="B197" s="3"/>
      <c r="C197" s="19"/>
      <c r="D197" s="3"/>
      <c r="E197" s="3"/>
      <c r="F197" s="3"/>
      <c r="G197" s="3"/>
      <c r="H197" s="3"/>
      <c r="I197" s="3"/>
      <c r="J197" s="3"/>
      <c r="K197" s="3"/>
      <c r="L197" s="2"/>
      <c r="M197" s="2"/>
      <c r="N197" s="2"/>
    </row>
    <row r="198" spans="1:14" ht="15">
      <c r="A198" s="3"/>
      <c r="B198" s="3"/>
      <c r="C198" s="19"/>
      <c r="D198" s="3"/>
      <c r="E198" s="3"/>
      <c r="F198" s="3"/>
      <c r="G198" s="3"/>
      <c r="H198" s="3"/>
      <c r="I198" s="3"/>
      <c r="J198" s="3"/>
      <c r="K198" s="3"/>
      <c r="L198" s="2"/>
      <c r="M198" s="2"/>
      <c r="N198" s="2"/>
    </row>
    <row r="199" spans="1:14" ht="15">
      <c r="A199" s="3"/>
      <c r="B199" s="3"/>
      <c r="C199" s="19"/>
      <c r="D199" s="3"/>
      <c r="E199" s="3"/>
      <c r="F199" s="3"/>
      <c r="G199" s="3"/>
      <c r="H199" s="3"/>
      <c r="I199" s="3"/>
      <c r="J199" s="3"/>
      <c r="K199" s="3"/>
      <c r="L199" s="2"/>
      <c r="M199" s="2"/>
      <c r="N199" s="2"/>
    </row>
    <row r="200" spans="1:14" ht="15">
      <c r="A200" s="3"/>
      <c r="B200" s="3"/>
      <c r="C200" s="19"/>
      <c r="D200" s="3"/>
      <c r="E200" s="3"/>
      <c r="F200" s="3"/>
      <c r="G200" s="3"/>
      <c r="H200" s="3"/>
      <c r="I200" s="3"/>
      <c r="J200" s="3"/>
      <c r="K200" s="3"/>
      <c r="L200" s="2"/>
      <c r="M200" s="2"/>
      <c r="N200" s="2"/>
    </row>
    <row r="201" spans="1:14" ht="15">
      <c r="A201" s="3"/>
      <c r="B201" s="3"/>
      <c r="C201" s="19"/>
      <c r="D201" s="3"/>
      <c r="E201" s="3"/>
      <c r="F201" s="3"/>
      <c r="G201" s="3"/>
      <c r="H201" s="3"/>
      <c r="I201" s="3"/>
      <c r="J201" s="3"/>
      <c r="K201" s="3"/>
      <c r="L201" s="2"/>
      <c r="M201" s="2"/>
      <c r="N201" s="2"/>
    </row>
    <row r="202" spans="1:14" ht="15">
      <c r="A202" s="3"/>
      <c r="B202" s="3"/>
      <c r="C202" s="19"/>
      <c r="D202" s="3"/>
      <c r="E202" s="3"/>
      <c r="F202" s="3"/>
      <c r="G202" s="3"/>
      <c r="H202" s="3"/>
      <c r="I202" s="3"/>
      <c r="J202" s="3"/>
      <c r="K202" s="3"/>
      <c r="L202" s="2"/>
      <c r="M202" s="2"/>
      <c r="N202" s="2"/>
    </row>
    <row r="203" spans="1:14" ht="15">
      <c r="A203" s="3"/>
      <c r="B203" s="3"/>
      <c r="C203" s="19"/>
      <c r="D203" s="3"/>
      <c r="E203" s="3"/>
      <c r="F203" s="3"/>
      <c r="G203" s="3"/>
      <c r="H203" s="3"/>
      <c r="I203" s="3"/>
      <c r="J203" s="3"/>
      <c r="K203" s="3"/>
      <c r="L203" s="2"/>
      <c r="M203" s="2"/>
      <c r="N203" s="2"/>
    </row>
    <row r="204" spans="1:13" ht="12.75">
      <c r="A204" s="53"/>
      <c r="B204" s="53"/>
      <c r="C204" s="54"/>
      <c r="D204" s="53"/>
      <c r="E204" s="53"/>
      <c r="F204" s="53"/>
      <c r="G204" s="53"/>
      <c r="H204" s="53"/>
      <c r="I204" s="53"/>
      <c r="J204" s="53"/>
      <c r="K204" s="53"/>
      <c r="L204" s="31"/>
      <c r="M204" s="1"/>
    </row>
    <row r="205" spans="1:13" ht="12.75">
      <c r="A205" s="53"/>
      <c r="B205" s="53"/>
      <c r="C205" s="54"/>
      <c r="D205" s="53"/>
      <c r="E205" s="53"/>
      <c r="F205" s="53"/>
      <c r="G205" s="53"/>
      <c r="H205" s="53"/>
      <c r="I205" s="53"/>
      <c r="J205" s="53"/>
      <c r="K205" s="53"/>
      <c r="L205" s="31"/>
      <c r="M205" s="1"/>
    </row>
    <row r="206" spans="1:13" ht="12.75">
      <c r="A206" s="53"/>
      <c r="B206" s="53"/>
      <c r="C206" s="54"/>
      <c r="D206" s="53"/>
      <c r="E206" s="53"/>
      <c r="F206" s="53"/>
      <c r="G206" s="53"/>
      <c r="H206" s="53"/>
      <c r="I206" s="53"/>
      <c r="J206" s="53"/>
      <c r="K206" s="53"/>
      <c r="L206" s="31"/>
      <c r="M206" s="1"/>
    </row>
    <row r="207" spans="1:13" ht="12.75">
      <c r="A207" s="53"/>
      <c r="B207" s="53"/>
      <c r="C207" s="54"/>
      <c r="D207" s="53"/>
      <c r="E207" s="53"/>
      <c r="F207" s="53"/>
      <c r="G207" s="53"/>
      <c r="H207" s="53"/>
      <c r="I207" s="53"/>
      <c r="J207" s="53"/>
      <c r="K207" s="53"/>
      <c r="L207" s="31"/>
      <c r="M207" s="1"/>
    </row>
    <row r="208" spans="1:13" ht="12.75">
      <c r="A208" s="53"/>
      <c r="B208" s="53"/>
      <c r="C208" s="54"/>
      <c r="D208" s="53"/>
      <c r="E208" s="53"/>
      <c r="F208" s="53"/>
      <c r="G208" s="53"/>
      <c r="H208" s="53"/>
      <c r="I208" s="53"/>
      <c r="J208" s="53"/>
      <c r="K208" s="53"/>
      <c r="L208" s="31"/>
      <c r="M208" s="1"/>
    </row>
    <row r="209" spans="1:13" ht="12.75">
      <c r="A209" s="53"/>
      <c r="B209" s="53"/>
      <c r="C209" s="54"/>
      <c r="D209" s="53"/>
      <c r="E209" s="53"/>
      <c r="F209" s="53"/>
      <c r="G209" s="53"/>
      <c r="H209" s="53"/>
      <c r="I209" s="53"/>
      <c r="J209" s="53"/>
      <c r="K209" s="53"/>
      <c r="L209" s="31"/>
      <c r="M209" s="1"/>
    </row>
    <row r="210" spans="1:13" ht="12.75">
      <c r="A210" s="53"/>
      <c r="B210" s="53"/>
      <c r="C210" s="54"/>
      <c r="D210" s="53"/>
      <c r="E210" s="53"/>
      <c r="F210" s="53"/>
      <c r="G210" s="53"/>
      <c r="H210" s="53"/>
      <c r="I210" s="53"/>
      <c r="J210" s="53"/>
      <c r="K210" s="53"/>
      <c r="L210" s="31"/>
      <c r="M210" s="1"/>
    </row>
    <row r="211" spans="1:13" ht="12.75">
      <c r="A211" s="53"/>
      <c r="B211" s="53"/>
      <c r="C211" s="54"/>
      <c r="D211" s="53"/>
      <c r="E211" s="53"/>
      <c r="F211" s="53"/>
      <c r="G211" s="53"/>
      <c r="H211" s="53"/>
      <c r="I211" s="53"/>
      <c r="J211" s="53"/>
      <c r="K211" s="53"/>
      <c r="L211" s="31"/>
      <c r="M211" s="1"/>
    </row>
    <row r="212" spans="1:13" ht="12.75">
      <c r="A212" s="53"/>
      <c r="B212" s="53"/>
      <c r="C212" s="54"/>
      <c r="D212" s="53"/>
      <c r="E212" s="53"/>
      <c r="F212" s="53"/>
      <c r="G212" s="53"/>
      <c r="H212" s="53"/>
      <c r="I212" s="53"/>
      <c r="J212" s="53"/>
      <c r="K212" s="53"/>
      <c r="L212" s="31"/>
      <c r="M212" s="1"/>
    </row>
    <row r="213" spans="1:13" ht="12.75">
      <c r="A213" s="53"/>
      <c r="B213" s="53"/>
      <c r="C213" s="54"/>
      <c r="D213" s="53"/>
      <c r="E213" s="53"/>
      <c r="F213" s="53"/>
      <c r="G213" s="53"/>
      <c r="H213" s="53"/>
      <c r="I213" s="53"/>
      <c r="J213" s="53"/>
      <c r="K213" s="53"/>
      <c r="L213" s="31"/>
      <c r="M213" s="1"/>
    </row>
    <row r="214" spans="1:13" ht="12.75">
      <c r="A214" s="53"/>
      <c r="B214" s="53"/>
      <c r="C214" s="54"/>
      <c r="D214" s="53"/>
      <c r="E214" s="53"/>
      <c r="F214" s="53"/>
      <c r="G214" s="53"/>
      <c r="H214" s="53"/>
      <c r="I214" s="53"/>
      <c r="J214" s="53"/>
      <c r="K214" s="53"/>
      <c r="L214" s="31"/>
      <c r="M214" s="1"/>
    </row>
    <row r="215" spans="1:13" ht="12.75">
      <c r="A215" s="53"/>
      <c r="B215" s="53"/>
      <c r="C215" s="54"/>
      <c r="D215" s="53"/>
      <c r="E215" s="53"/>
      <c r="F215" s="53"/>
      <c r="G215" s="53"/>
      <c r="H215" s="53"/>
      <c r="I215" s="53"/>
      <c r="J215" s="53"/>
      <c r="K215" s="53"/>
      <c r="L215" s="31"/>
      <c r="M215" s="1"/>
    </row>
    <row r="216" spans="1:13" ht="12.75">
      <c r="A216" s="53"/>
      <c r="B216" s="53"/>
      <c r="C216" s="54"/>
      <c r="D216" s="53"/>
      <c r="E216" s="53"/>
      <c r="F216" s="53"/>
      <c r="G216" s="53"/>
      <c r="H216" s="53"/>
      <c r="I216" s="53"/>
      <c r="J216" s="53"/>
      <c r="K216" s="53"/>
      <c r="L216" s="31"/>
      <c r="M216" s="1"/>
    </row>
    <row r="217" spans="1:13" ht="12.75">
      <c r="A217" s="53"/>
      <c r="B217" s="53"/>
      <c r="C217" s="54"/>
      <c r="D217" s="53"/>
      <c r="E217" s="53"/>
      <c r="F217" s="53"/>
      <c r="G217" s="53"/>
      <c r="H217" s="53"/>
      <c r="I217" s="53"/>
      <c r="J217" s="53"/>
      <c r="K217" s="53"/>
      <c r="L217" s="31"/>
      <c r="M217" s="1"/>
    </row>
    <row r="218" spans="1:13" ht="12.75">
      <c r="A218" s="53"/>
      <c r="B218" s="53"/>
      <c r="C218" s="54"/>
      <c r="D218" s="53"/>
      <c r="E218" s="53"/>
      <c r="F218" s="53"/>
      <c r="G218" s="53"/>
      <c r="H218" s="53"/>
      <c r="I218" s="53"/>
      <c r="J218" s="53"/>
      <c r="K218" s="53"/>
      <c r="L218" s="31"/>
      <c r="M218" s="1"/>
    </row>
    <row r="219" spans="1:11" ht="12.75">
      <c r="A219" s="5"/>
      <c r="B219" s="5"/>
      <c r="C219" s="51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1"/>
      <c r="D220" s="5"/>
      <c r="E220" s="5"/>
      <c r="F220" s="5"/>
      <c r="G220" s="5"/>
      <c r="H220" s="5"/>
      <c r="I220" s="5"/>
      <c r="J220" s="5"/>
      <c r="K220" s="5"/>
    </row>
  </sheetData>
  <sheetProtection/>
  <mergeCells count="148">
    <mergeCell ref="A22:A23"/>
    <mergeCell ref="L22:L23"/>
    <mergeCell ref="N9:N11"/>
    <mergeCell ref="N12:N19"/>
    <mergeCell ref="N20:N21"/>
    <mergeCell ref="L9:L11"/>
    <mergeCell ref="B17:B18"/>
    <mergeCell ref="C17:C18"/>
    <mergeCell ref="F17:F18"/>
    <mergeCell ref="L12:L19"/>
    <mergeCell ref="N27:N31"/>
    <mergeCell ref="N99:N102"/>
    <mergeCell ref="N46:N47"/>
    <mergeCell ref="N54:N57"/>
    <mergeCell ref="N83:N85"/>
    <mergeCell ref="N89:N93"/>
    <mergeCell ref="I9:I11"/>
    <mergeCell ref="K9:K11"/>
    <mergeCell ref="C15:C16"/>
    <mergeCell ref="C12:C13"/>
    <mergeCell ref="H9:H11"/>
    <mergeCell ref="G9:G11"/>
    <mergeCell ref="I12:I19"/>
    <mergeCell ref="L48:L49"/>
    <mergeCell ref="L83:L85"/>
    <mergeCell ref="L99:L102"/>
    <mergeCell ref="F15:F16"/>
    <mergeCell ref="L20:L21"/>
    <mergeCell ref="L27:L31"/>
    <mergeCell ref="L32:L34"/>
    <mergeCell ref="L46:L47"/>
    <mergeCell ref="H20:H21"/>
    <mergeCell ref="F42:H42"/>
    <mergeCell ref="A12:A19"/>
    <mergeCell ref="A9:A11"/>
    <mergeCell ref="L6:L8"/>
    <mergeCell ref="L89:L93"/>
    <mergeCell ref="L54:L57"/>
    <mergeCell ref="I48:I49"/>
    <mergeCell ref="I83:I85"/>
    <mergeCell ref="A52:K52"/>
    <mergeCell ref="G6:G8"/>
    <mergeCell ref="H48:H49"/>
    <mergeCell ref="I6:I8"/>
    <mergeCell ref="K6:K8"/>
    <mergeCell ref="K27:K31"/>
    <mergeCell ref="I27:I31"/>
    <mergeCell ref="J12:J13"/>
    <mergeCell ref="J15:J16"/>
    <mergeCell ref="J17:J18"/>
    <mergeCell ref="K12:K19"/>
    <mergeCell ref="K22:K23"/>
    <mergeCell ref="K20:K21"/>
    <mergeCell ref="K89:K93"/>
    <mergeCell ref="I20:I21"/>
    <mergeCell ref="I24:I26"/>
    <mergeCell ref="J76:K76"/>
    <mergeCell ref="K48:K49"/>
    <mergeCell ref="G32:G34"/>
    <mergeCell ref="H32:H34"/>
    <mergeCell ref="K32:K34"/>
    <mergeCell ref="G48:G49"/>
    <mergeCell ref="I32:I34"/>
    <mergeCell ref="I46:I47"/>
    <mergeCell ref="I42:I43"/>
    <mergeCell ref="J42:K42"/>
    <mergeCell ref="G89:G93"/>
    <mergeCell ref="H54:H57"/>
    <mergeCell ref="G54:G57"/>
    <mergeCell ref="I54:I57"/>
    <mergeCell ref="H89:H93"/>
    <mergeCell ref="I89:I93"/>
    <mergeCell ref="A89:A93"/>
    <mergeCell ref="A39:B39"/>
    <mergeCell ref="A48:A49"/>
    <mergeCell ref="A46:A47"/>
    <mergeCell ref="A59:B59"/>
    <mergeCell ref="A51:B51"/>
    <mergeCell ref="E76:E77"/>
    <mergeCell ref="F76:H76"/>
    <mergeCell ref="A32:A34"/>
    <mergeCell ref="G20:G21"/>
    <mergeCell ref="A27:A31"/>
    <mergeCell ref="H22:H23"/>
    <mergeCell ref="H24:H26"/>
    <mergeCell ref="E42:E43"/>
    <mergeCell ref="G27:G31"/>
    <mergeCell ref="H27:H31"/>
    <mergeCell ref="J1:K1"/>
    <mergeCell ref="I1:I2"/>
    <mergeCell ref="B42:B43"/>
    <mergeCell ref="G12:G19"/>
    <mergeCell ref="H12:H19"/>
    <mergeCell ref="B12:B13"/>
    <mergeCell ref="B15:B16"/>
    <mergeCell ref="G24:G26"/>
    <mergeCell ref="C42:C43"/>
    <mergeCell ref="D42:D43"/>
    <mergeCell ref="A24:A26"/>
    <mergeCell ref="E1:E2"/>
    <mergeCell ref="F1:H1"/>
    <mergeCell ref="A1:A2"/>
    <mergeCell ref="B1:B2"/>
    <mergeCell ref="C1:C2"/>
    <mergeCell ref="D1:D2"/>
    <mergeCell ref="A6:A8"/>
    <mergeCell ref="H6:H8"/>
    <mergeCell ref="F12:F13"/>
    <mergeCell ref="D76:D77"/>
    <mergeCell ref="A3:K3"/>
    <mergeCell ref="A20:A21"/>
    <mergeCell ref="H46:H47"/>
    <mergeCell ref="A44:K44"/>
    <mergeCell ref="G46:G47"/>
    <mergeCell ref="K46:K47"/>
    <mergeCell ref="A42:A43"/>
    <mergeCell ref="K24:K26"/>
    <mergeCell ref="I22:I23"/>
    <mergeCell ref="K99:K102"/>
    <mergeCell ref="F106:G106"/>
    <mergeCell ref="A106:B106"/>
    <mergeCell ref="A103:B103"/>
    <mergeCell ref="H99:H102"/>
    <mergeCell ref="I99:I102"/>
    <mergeCell ref="G99:G102"/>
    <mergeCell ref="A104:B104"/>
    <mergeCell ref="A105:G105"/>
    <mergeCell ref="A99:A102"/>
    <mergeCell ref="M54:M57"/>
    <mergeCell ref="A82:K82"/>
    <mergeCell ref="A79:A80"/>
    <mergeCell ref="G79:G80"/>
    <mergeCell ref="I79:I80"/>
    <mergeCell ref="A81:B81"/>
    <mergeCell ref="A76:A77"/>
    <mergeCell ref="B76:B77"/>
    <mergeCell ref="C76:C77"/>
    <mergeCell ref="A78:K78"/>
    <mergeCell ref="L24:L26"/>
    <mergeCell ref="A87:A88"/>
    <mergeCell ref="A53:A57"/>
    <mergeCell ref="A35:A37"/>
    <mergeCell ref="K83:K85"/>
    <mergeCell ref="G83:G85"/>
    <mergeCell ref="A83:A85"/>
    <mergeCell ref="H83:H85"/>
    <mergeCell ref="K54:K57"/>
    <mergeCell ref="I76:I77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  <ignoredErrors>
    <ignoredError sqref="B46:B49 B5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18.140625" style="0" customWidth="1"/>
    <col min="3" max="3" width="12.8515625" style="0" customWidth="1"/>
    <col min="4" max="4" width="13.57421875" style="0" customWidth="1"/>
    <col min="5" max="5" width="15.7109375" style="0" customWidth="1"/>
    <col min="6" max="6" width="17.7109375" style="0" customWidth="1"/>
    <col min="7" max="7" width="6.421875" style="0" customWidth="1"/>
  </cols>
  <sheetData>
    <row r="1" spans="1:7" ht="12.75">
      <c r="A1" s="11"/>
      <c r="F1" s="329" t="s">
        <v>49</v>
      </c>
      <c r="G1" s="329"/>
    </row>
    <row r="2" spans="6:10" ht="12.75">
      <c r="F2" s="329" t="s">
        <v>86</v>
      </c>
      <c r="G2" s="329"/>
      <c r="H2" s="13"/>
      <c r="I2" s="13"/>
      <c r="J2" s="13"/>
    </row>
    <row r="3" spans="6:10" ht="12.75">
      <c r="F3" s="329" t="s">
        <v>63</v>
      </c>
      <c r="G3" s="329"/>
      <c r="H3" s="13"/>
      <c r="I3" s="13"/>
      <c r="J3" s="13"/>
    </row>
    <row r="4" spans="8:10" ht="12.75">
      <c r="H4" s="13"/>
      <c r="I4" s="13"/>
      <c r="J4" s="13"/>
    </row>
    <row r="5" ht="12.75">
      <c r="A5" s="11"/>
    </row>
    <row r="6" ht="12.75">
      <c r="A6" s="11"/>
    </row>
    <row r="7" ht="12.75">
      <c r="A7" s="11"/>
    </row>
    <row r="8" spans="1:9" ht="12.75">
      <c r="A8" s="11"/>
      <c r="I8" s="11"/>
    </row>
    <row r="9" spans="1:9" ht="12.75">
      <c r="A9" s="11"/>
      <c r="I9" s="11"/>
    </row>
    <row r="10" spans="1:9" ht="12.75">
      <c r="A10" s="11"/>
      <c r="I10" s="11"/>
    </row>
    <row r="11" ht="12.75">
      <c r="A11" s="11"/>
    </row>
    <row r="12" spans="1:10" ht="12.75">
      <c r="A12" s="328" t="s">
        <v>0</v>
      </c>
      <c r="B12" s="328"/>
      <c r="C12" s="328"/>
      <c r="D12" s="328"/>
      <c r="E12" s="328"/>
      <c r="F12" s="328"/>
      <c r="G12" s="328"/>
      <c r="H12" s="16"/>
      <c r="I12" s="16"/>
      <c r="J12" s="16"/>
    </row>
    <row r="13" spans="1:10" ht="12.75">
      <c r="A13" s="328" t="s">
        <v>64</v>
      </c>
      <c r="B13" s="328"/>
      <c r="C13" s="328"/>
      <c r="D13" s="328"/>
      <c r="E13" s="328"/>
      <c r="F13" s="328"/>
      <c r="G13" s="328"/>
      <c r="H13" s="16"/>
      <c r="I13" s="16"/>
      <c r="J13" s="16"/>
    </row>
    <row r="14" ht="12.75">
      <c r="A14" s="12"/>
    </row>
    <row r="15" ht="12.75">
      <c r="A15" s="12"/>
    </row>
    <row r="16" spans="2:6" ht="24">
      <c r="B16" s="14" t="s">
        <v>1</v>
      </c>
      <c r="C16" s="14" t="s">
        <v>2</v>
      </c>
      <c r="D16" s="14" t="s">
        <v>50</v>
      </c>
      <c r="E16" s="14" t="s">
        <v>47</v>
      </c>
      <c r="F16" s="14" t="s">
        <v>58</v>
      </c>
    </row>
    <row r="17" spans="2:6" ht="24" customHeight="1">
      <c r="B17" s="26" t="s">
        <v>3</v>
      </c>
      <c r="C17" s="15">
        <f>Лист1!C39</f>
        <v>53</v>
      </c>
      <c r="D17" s="15">
        <f>Лист1!K39</f>
        <v>869</v>
      </c>
      <c r="E17" s="15">
        <f>Лист1!H39</f>
        <v>167</v>
      </c>
      <c r="F17" s="15">
        <f>Лист1!I39</f>
        <v>34</v>
      </c>
    </row>
    <row r="18" spans="2:6" ht="24">
      <c r="B18" s="26" t="s">
        <v>4</v>
      </c>
      <c r="C18" s="15">
        <f>Лист1!C51</f>
        <v>13</v>
      </c>
      <c r="D18" s="15">
        <f>Лист1!K51</f>
        <v>188</v>
      </c>
      <c r="E18" s="15">
        <f>Лист1!H51</f>
        <v>32</v>
      </c>
      <c r="F18" s="15">
        <v>0</v>
      </c>
    </row>
    <row r="19" spans="2:6" ht="12.75">
      <c r="B19" s="26" t="s">
        <v>6</v>
      </c>
      <c r="C19" s="15">
        <f>Лист1!C59</f>
        <v>9</v>
      </c>
      <c r="D19" s="15">
        <f>Лист1!K59</f>
        <v>137</v>
      </c>
      <c r="E19" s="15">
        <f>Лист1!H59+Лист1!G59</f>
        <v>24</v>
      </c>
      <c r="F19" s="15">
        <v>0</v>
      </c>
    </row>
    <row r="20" spans="2:6" ht="24" customHeight="1">
      <c r="B20" s="26" t="s">
        <v>5</v>
      </c>
      <c r="C20" s="15">
        <f>Лист1!C103</f>
        <v>30</v>
      </c>
      <c r="D20" s="15">
        <f>Лист1!K103</f>
        <v>421</v>
      </c>
      <c r="E20" s="15">
        <f>Лист1!H103</f>
        <v>137</v>
      </c>
      <c r="F20" s="15">
        <v>0</v>
      </c>
    </row>
    <row r="21" spans="2:6" ht="24">
      <c r="B21" s="26" t="s">
        <v>48</v>
      </c>
      <c r="C21" s="15">
        <f>Лист1!C81</f>
        <v>3</v>
      </c>
      <c r="D21" s="15">
        <f>Лист1!K81</f>
        <v>41</v>
      </c>
      <c r="E21" s="15">
        <f>Лист1!H81</f>
        <v>10</v>
      </c>
      <c r="F21" s="15">
        <f>Лист1!I59</f>
        <v>0</v>
      </c>
    </row>
    <row r="22" spans="2:6" ht="12.75">
      <c r="B22" s="14" t="s">
        <v>7</v>
      </c>
      <c r="C22" s="14">
        <f>SUM(C17:C21)</f>
        <v>108</v>
      </c>
      <c r="D22" s="14">
        <f>SUM(D17:D21)</f>
        <v>1656</v>
      </c>
      <c r="E22" s="14">
        <f>SUM(E17:E21)</f>
        <v>370</v>
      </c>
      <c r="F22" s="14">
        <f>SUM(F17:F21)</f>
        <v>34</v>
      </c>
    </row>
    <row r="23" ht="12.75">
      <c r="A23" s="12"/>
    </row>
    <row r="24" ht="12.75">
      <c r="A24" s="12"/>
    </row>
    <row r="25" ht="12.75">
      <c r="A25" s="12"/>
    </row>
  </sheetData>
  <sheetProtection/>
  <mergeCells count="5">
    <mergeCell ref="A13:G13"/>
    <mergeCell ref="F1:G1"/>
    <mergeCell ref="F2:G2"/>
    <mergeCell ref="F3:G3"/>
    <mergeCell ref="A12:G12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USER-PC</cp:lastModifiedBy>
  <cp:lastPrinted>2017-09-20T11:57:22Z</cp:lastPrinted>
  <dcterms:created xsi:type="dcterms:W3CDTF">1996-10-08T23:32:33Z</dcterms:created>
  <dcterms:modified xsi:type="dcterms:W3CDTF">2017-09-29T13:02:11Z</dcterms:modified>
  <cp:category/>
  <cp:version/>
  <cp:contentType/>
  <cp:contentStatus/>
</cp:coreProperties>
</file>